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drawings/drawing7.xml" ContentType="application/vnd.openxmlformats-officedocument.drawing+xml"/>
  <Override PartName="/xl/ctrlProps/ctrlProp8.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192.168.12.212\jimu\事務課\個人フォルダ\緑川\(´・ω・｀)\添付\"/>
    </mc:Choice>
  </mc:AlternateContent>
  <xr:revisionPtr revIDLastSave="0" documentId="13_ncr:1_{CED4FE72-05B6-4B00-BB53-CD8D8369930F}" xr6:coauthVersionLast="47" xr6:coauthVersionMax="47" xr10:uidLastSave="{00000000-0000-0000-0000-000000000000}"/>
  <bookViews>
    <workbookView xWindow="-120" yWindow="-120" windowWidth="29040" windowHeight="15840" xr2:uid="{00000000-000D-0000-FFFF-FFFF00000000}"/>
  </bookViews>
  <sheets>
    <sheet name="請求書原本" sheetId="2" r:id="rId1"/>
    <sheet name="注文契約分　入力例" sheetId="12" r:id="rId2"/>
    <sheet name="注文契約外　入力例 " sheetId="13" r:id="rId3"/>
    <sheet name="出来高調書(300万円以上の外注取極め時必須）" sheetId="3" state="hidden" r:id="rId4"/>
    <sheet name="注文契約，保留あり保留金請求　記入例" sheetId="7" state="hidden" r:id="rId5"/>
    <sheet name="注文契約，保留なし　記入例" sheetId="8" state="hidden" r:id="rId6"/>
    <sheet name="注文契約(材料)，保留金のみ請求　記入例" sheetId="10" state="hidden" r:id="rId7"/>
    <sheet name="出来高調書記入例" sheetId="9" state="hidden" r:id="rId8"/>
  </sheets>
  <definedNames>
    <definedName name="_xlnm.Print_Area" localSheetId="3">'出来高調書(300万円以上の外注取極め時必須）'!$A$1:$M$75</definedName>
    <definedName name="_xlnm.Print_Area" localSheetId="7">出来高調書記入例!$A$1:$M$75</definedName>
    <definedName name="_xlnm.Print_Area" localSheetId="0">請求書原本!$A$1:$X$55</definedName>
    <definedName name="_xlnm.Print_Area" localSheetId="6">'注文契約(材料)，保留金のみ請求　記入例'!$A$1:$Y$54</definedName>
    <definedName name="_xlnm.Print_Area" localSheetId="4">'注文契約，保留あり保留金請求　記入例'!$A$1:$Y$54</definedName>
    <definedName name="_xlnm.Print_Area" localSheetId="5">'注文契約，保留なし　記入例'!$A$1:$Y$54</definedName>
    <definedName name="_xlnm.Print_Area" localSheetId="2">'注文契約外　入力例 '!$A$1:$AT$55</definedName>
    <definedName name="_xlnm.Print_Area" localSheetId="1">'注文契約分　入力例'!$A$1:$AQ$55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18" i="2" l="1"/>
  <c r="P17" i="13"/>
  <c r="M16" i="13" l="1"/>
  <c r="P20" i="13"/>
  <c r="P17" i="12"/>
  <c r="P20" i="12" l="1"/>
  <c r="M14" i="2"/>
  <c r="V23" i="2"/>
  <c r="V22" i="2"/>
  <c r="P16" i="2"/>
  <c r="P17" i="2" s="1"/>
  <c r="V21" i="2"/>
  <c r="M15" i="2"/>
  <c r="P19" i="2" l="1"/>
  <c r="P20" i="2" s="1"/>
  <c r="M16" i="2"/>
  <c r="J53" i="9"/>
  <c r="J52" i="9"/>
  <c r="F52" i="9"/>
  <c r="B52" i="9"/>
  <c r="J28" i="9"/>
  <c r="J27" i="9"/>
  <c r="F27" i="9"/>
  <c r="B27" i="9"/>
  <c r="J53" i="3"/>
  <c r="J52" i="3"/>
  <c r="F52" i="3"/>
  <c r="B52" i="3"/>
  <c r="B27" i="3"/>
  <c r="F27" i="3"/>
  <c r="J28" i="3"/>
  <c r="J27" i="3"/>
  <c r="F15" i="10"/>
  <c r="H17" i="10"/>
  <c r="H18" i="10" s="1"/>
  <c r="H21" i="10" s="1"/>
  <c r="F17" i="10" l="1"/>
  <c r="F16" i="10" s="1"/>
  <c r="H22" i="10"/>
  <c r="H23" i="10" s="1"/>
  <c r="H20" i="10"/>
  <c r="J74" i="9"/>
  <c r="H74" i="9"/>
  <c r="F74" i="9"/>
  <c r="L73" i="9"/>
  <c r="K73" i="9" s="1"/>
  <c r="I73" i="9"/>
  <c r="G73" i="9"/>
  <c r="L72" i="9"/>
  <c r="K72" i="9" s="1"/>
  <c r="I72" i="9"/>
  <c r="G72" i="9"/>
  <c r="L71" i="9"/>
  <c r="K71" i="9" s="1"/>
  <c r="I71" i="9"/>
  <c r="G71" i="9"/>
  <c r="L70" i="9"/>
  <c r="K70" i="9" s="1"/>
  <c r="I70" i="9"/>
  <c r="G70" i="9"/>
  <c r="L69" i="9"/>
  <c r="K69" i="9" s="1"/>
  <c r="I69" i="9"/>
  <c r="G69" i="9"/>
  <c r="L68" i="9"/>
  <c r="K68" i="9" s="1"/>
  <c r="I68" i="9"/>
  <c r="G68" i="9"/>
  <c r="L67" i="9"/>
  <c r="K67" i="9" s="1"/>
  <c r="I67" i="9"/>
  <c r="G67" i="9"/>
  <c r="L66" i="9"/>
  <c r="K66" i="9" s="1"/>
  <c r="I66" i="9"/>
  <c r="G66" i="9"/>
  <c r="L65" i="9"/>
  <c r="K65" i="9" s="1"/>
  <c r="I65" i="9"/>
  <c r="G65" i="9"/>
  <c r="L64" i="9"/>
  <c r="K64" i="9" s="1"/>
  <c r="I64" i="9"/>
  <c r="G64" i="9"/>
  <c r="L63" i="9"/>
  <c r="K63" i="9" s="1"/>
  <c r="I63" i="9"/>
  <c r="G63" i="9"/>
  <c r="L62" i="9"/>
  <c r="K62" i="9" s="1"/>
  <c r="I62" i="9"/>
  <c r="G62" i="9"/>
  <c r="L61" i="9"/>
  <c r="K61" i="9" s="1"/>
  <c r="I61" i="9"/>
  <c r="G61" i="9"/>
  <c r="L60" i="9"/>
  <c r="K60" i="9" s="1"/>
  <c r="I60" i="9"/>
  <c r="G60" i="9"/>
  <c r="L59" i="9"/>
  <c r="K59" i="9" s="1"/>
  <c r="I59" i="9"/>
  <c r="G59" i="9"/>
  <c r="L58" i="9"/>
  <c r="K58" i="9" s="1"/>
  <c r="I58" i="9"/>
  <c r="G58" i="9"/>
  <c r="L57" i="9"/>
  <c r="K57" i="9" s="1"/>
  <c r="I57" i="9"/>
  <c r="G57" i="9"/>
  <c r="L56" i="9"/>
  <c r="I56" i="9"/>
  <c r="G56" i="9"/>
  <c r="A51" i="9"/>
  <c r="J49" i="9"/>
  <c r="H49" i="9"/>
  <c r="F49" i="9"/>
  <c r="L48" i="9"/>
  <c r="K48" i="9" s="1"/>
  <c r="I48" i="9"/>
  <c r="G48" i="9"/>
  <c r="L47" i="9"/>
  <c r="K47" i="9"/>
  <c r="I47" i="9"/>
  <c r="G47" i="9"/>
  <c r="L46" i="9"/>
  <c r="K46" i="9"/>
  <c r="I46" i="9"/>
  <c r="G46" i="9"/>
  <c r="L45" i="9"/>
  <c r="K45" i="9" s="1"/>
  <c r="I45" i="9"/>
  <c r="G45" i="9"/>
  <c r="L44" i="9"/>
  <c r="K44" i="9"/>
  <c r="I44" i="9"/>
  <c r="G44" i="9"/>
  <c r="L43" i="9"/>
  <c r="K43" i="9" s="1"/>
  <c r="I43" i="9"/>
  <c r="G43" i="9"/>
  <c r="L42" i="9"/>
  <c r="K42" i="9" s="1"/>
  <c r="I42" i="9"/>
  <c r="G42" i="9"/>
  <c r="L41" i="9"/>
  <c r="K41" i="9"/>
  <c r="I41" i="9"/>
  <c r="G41" i="9"/>
  <c r="L40" i="9"/>
  <c r="K40" i="9"/>
  <c r="I40" i="9"/>
  <c r="G40" i="9"/>
  <c r="L39" i="9"/>
  <c r="K39" i="9" s="1"/>
  <c r="I39" i="9"/>
  <c r="G39" i="9"/>
  <c r="L38" i="9"/>
  <c r="K38" i="9" s="1"/>
  <c r="I38" i="9"/>
  <c r="G38" i="9"/>
  <c r="L37" i="9"/>
  <c r="K37" i="9"/>
  <c r="I37" i="9"/>
  <c r="G37" i="9"/>
  <c r="L36" i="9"/>
  <c r="K36" i="9" s="1"/>
  <c r="I36" i="9"/>
  <c r="G36" i="9"/>
  <c r="L35" i="9"/>
  <c r="K35" i="9"/>
  <c r="I35" i="9"/>
  <c r="G35" i="9"/>
  <c r="L34" i="9"/>
  <c r="K34" i="9"/>
  <c r="I34" i="9"/>
  <c r="G34" i="9"/>
  <c r="L33" i="9"/>
  <c r="K33" i="9" s="1"/>
  <c r="I33" i="9"/>
  <c r="G33" i="9"/>
  <c r="L32" i="9"/>
  <c r="K32" i="9"/>
  <c r="I32" i="9"/>
  <c r="G32" i="9"/>
  <c r="L31" i="9"/>
  <c r="K31" i="9"/>
  <c r="I31" i="9"/>
  <c r="G31" i="9"/>
  <c r="L27" i="9"/>
  <c r="L52" i="9" s="1"/>
  <c r="A26" i="9"/>
  <c r="J25" i="9"/>
  <c r="I25" i="9"/>
  <c r="H25" i="9"/>
  <c r="F25" i="9"/>
  <c r="L24" i="9"/>
  <c r="K24" i="9" s="1"/>
  <c r="I24" i="9"/>
  <c r="G24" i="9"/>
  <c r="L23" i="9"/>
  <c r="K23" i="9" s="1"/>
  <c r="I23" i="9"/>
  <c r="G23" i="9"/>
  <c r="L22" i="9"/>
  <c r="K22" i="9" s="1"/>
  <c r="I22" i="9"/>
  <c r="G22" i="9"/>
  <c r="L21" i="9"/>
  <c r="K21" i="9" s="1"/>
  <c r="I21" i="9"/>
  <c r="G21" i="9"/>
  <c r="L20" i="9"/>
  <c r="K20" i="9" s="1"/>
  <c r="I20" i="9"/>
  <c r="G20" i="9"/>
  <c r="L19" i="9"/>
  <c r="K19" i="9" s="1"/>
  <c r="I19" i="9"/>
  <c r="G19" i="9"/>
  <c r="L18" i="9"/>
  <c r="K18" i="9" s="1"/>
  <c r="I18" i="9"/>
  <c r="G18" i="9"/>
  <c r="L17" i="9"/>
  <c r="K17" i="9" s="1"/>
  <c r="I17" i="9"/>
  <c r="G17" i="9"/>
  <c r="L16" i="9"/>
  <c r="K16" i="9" s="1"/>
  <c r="I16" i="9"/>
  <c r="G16" i="9"/>
  <c r="L15" i="9"/>
  <c r="K15" i="9" s="1"/>
  <c r="I15" i="9"/>
  <c r="G15" i="9"/>
  <c r="L14" i="9"/>
  <c r="K14" i="9" s="1"/>
  <c r="I14" i="9"/>
  <c r="G14" i="9"/>
  <c r="L13" i="9"/>
  <c r="K13" i="9" s="1"/>
  <c r="I13" i="9"/>
  <c r="G13" i="9"/>
  <c r="L12" i="9"/>
  <c r="K12" i="9" s="1"/>
  <c r="I12" i="9"/>
  <c r="G12" i="9"/>
  <c r="L11" i="9"/>
  <c r="K11" i="9" s="1"/>
  <c r="I11" i="9"/>
  <c r="G11" i="9"/>
  <c r="L10" i="9"/>
  <c r="K10" i="9" s="1"/>
  <c r="I10" i="9"/>
  <c r="G10" i="9"/>
  <c r="L9" i="9"/>
  <c r="K9" i="9" s="1"/>
  <c r="I9" i="9"/>
  <c r="G9" i="9"/>
  <c r="L8" i="9"/>
  <c r="K8" i="9" s="1"/>
  <c r="I8" i="9"/>
  <c r="G8" i="9"/>
  <c r="L7" i="9"/>
  <c r="K7" i="9" s="1"/>
  <c r="I7" i="9"/>
  <c r="G7" i="9"/>
  <c r="L6" i="9"/>
  <c r="I6" i="9"/>
  <c r="G6" i="9"/>
  <c r="H21" i="8"/>
  <c r="H19" i="8"/>
  <c r="H17" i="8"/>
  <c r="F15" i="8"/>
  <c r="H17" i="7"/>
  <c r="H18" i="7" s="1"/>
  <c r="H21" i="7" s="1"/>
  <c r="H22" i="7" s="1"/>
  <c r="F15" i="7"/>
  <c r="L49" i="9" l="1"/>
  <c r="L74" i="9"/>
  <c r="K74" i="9" s="1"/>
  <c r="G25" i="9"/>
  <c r="J50" i="9"/>
  <c r="I50" i="9" s="1"/>
  <c r="K56" i="9"/>
  <c r="L25" i="9"/>
  <c r="K25" i="9" s="1"/>
  <c r="H50" i="9"/>
  <c r="F50" i="9"/>
  <c r="F75" i="9" s="1"/>
  <c r="J75" i="9"/>
  <c r="I75" i="9" s="1"/>
  <c r="I49" i="9"/>
  <c r="I74" i="9"/>
  <c r="K6" i="9"/>
  <c r="G49" i="9"/>
  <c r="K49" i="9"/>
  <c r="G74" i="9"/>
  <c r="H18" i="8"/>
  <c r="H20" i="8" s="1"/>
  <c r="H22" i="8"/>
  <c r="H23" i="8" s="1"/>
  <c r="F17" i="8"/>
  <c r="F16" i="8" s="1"/>
  <c r="H23" i="7"/>
  <c r="H20" i="7"/>
  <c r="F17" i="7"/>
  <c r="F16" i="7" s="1"/>
  <c r="A51" i="3"/>
  <c r="A26" i="3"/>
  <c r="J74" i="3"/>
  <c r="H74" i="3"/>
  <c r="F74" i="3"/>
  <c r="L73" i="3"/>
  <c r="K73" i="3" s="1"/>
  <c r="I73" i="3"/>
  <c r="G73" i="3"/>
  <c r="L72" i="3"/>
  <c r="K72" i="3" s="1"/>
  <c r="I72" i="3"/>
  <c r="G72" i="3"/>
  <c r="L71" i="3"/>
  <c r="K71" i="3" s="1"/>
  <c r="I71" i="3"/>
  <c r="G71" i="3"/>
  <c r="L70" i="3"/>
  <c r="K70" i="3" s="1"/>
  <c r="I70" i="3"/>
  <c r="G70" i="3"/>
  <c r="L69" i="3"/>
  <c r="K69" i="3" s="1"/>
  <c r="I69" i="3"/>
  <c r="G69" i="3"/>
  <c r="L68" i="3"/>
  <c r="K68" i="3" s="1"/>
  <c r="I68" i="3"/>
  <c r="G68" i="3"/>
  <c r="L67" i="3"/>
  <c r="K67" i="3" s="1"/>
  <c r="I67" i="3"/>
  <c r="G67" i="3"/>
  <c r="L66" i="3"/>
  <c r="K66" i="3" s="1"/>
  <c r="I66" i="3"/>
  <c r="G66" i="3"/>
  <c r="L65" i="3"/>
  <c r="K65" i="3" s="1"/>
  <c r="I65" i="3"/>
  <c r="G65" i="3"/>
  <c r="L64" i="3"/>
  <c r="K64" i="3" s="1"/>
  <c r="I64" i="3"/>
  <c r="G64" i="3"/>
  <c r="L63" i="3"/>
  <c r="K63" i="3" s="1"/>
  <c r="I63" i="3"/>
  <c r="G63" i="3"/>
  <c r="L62" i="3"/>
  <c r="K62" i="3" s="1"/>
  <c r="I62" i="3"/>
  <c r="G62" i="3"/>
  <c r="L61" i="3"/>
  <c r="K61" i="3" s="1"/>
  <c r="I61" i="3"/>
  <c r="G61" i="3"/>
  <c r="L60" i="3"/>
  <c r="K60" i="3" s="1"/>
  <c r="I60" i="3"/>
  <c r="G60" i="3"/>
  <c r="L59" i="3"/>
  <c r="K59" i="3" s="1"/>
  <c r="I59" i="3"/>
  <c r="G59" i="3"/>
  <c r="L58" i="3"/>
  <c r="K58" i="3" s="1"/>
  <c r="I58" i="3"/>
  <c r="G58" i="3"/>
  <c r="L57" i="3"/>
  <c r="K57" i="3" s="1"/>
  <c r="I57" i="3"/>
  <c r="G57" i="3"/>
  <c r="L56" i="3"/>
  <c r="I56" i="3"/>
  <c r="G56" i="3"/>
  <c r="J49" i="3"/>
  <c r="I49" i="3" s="1"/>
  <c r="H49" i="3"/>
  <c r="F49" i="3"/>
  <c r="L48" i="3"/>
  <c r="K48" i="3" s="1"/>
  <c r="I48" i="3"/>
  <c r="G48" i="3"/>
  <c r="L47" i="3"/>
  <c r="K47" i="3" s="1"/>
  <c r="I47" i="3"/>
  <c r="G47" i="3"/>
  <c r="L46" i="3"/>
  <c r="K46" i="3" s="1"/>
  <c r="I46" i="3"/>
  <c r="G46" i="3"/>
  <c r="L45" i="3"/>
  <c r="K45" i="3" s="1"/>
  <c r="I45" i="3"/>
  <c r="G45" i="3"/>
  <c r="L44" i="3"/>
  <c r="K44" i="3" s="1"/>
  <c r="I44" i="3"/>
  <c r="G44" i="3"/>
  <c r="L43" i="3"/>
  <c r="K43" i="3" s="1"/>
  <c r="I43" i="3"/>
  <c r="G43" i="3"/>
  <c r="L42" i="3"/>
  <c r="K42" i="3" s="1"/>
  <c r="I42" i="3"/>
  <c r="G42" i="3"/>
  <c r="L41" i="3"/>
  <c r="K41" i="3" s="1"/>
  <c r="I41" i="3"/>
  <c r="G41" i="3"/>
  <c r="L40" i="3"/>
  <c r="K40" i="3" s="1"/>
  <c r="I40" i="3"/>
  <c r="G40" i="3"/>
  <c r="L39" i="3"/>
  <c r="K39" i="3" s="1"/>
  <c r="I39" i="3"/>
  <c r="G39" i="3"/>
  <c r="L38" i="3"/>
  <c r="K38" i="3" s="1"/>
  <c r="I38" i="3"/>
  <c r="G38" i="3"/>
  <c r="L37" i="3"/>
  <c r="K37" i="3" s="1"/>
  <c r="I37" i="3"/>
  <c r="G37" i="3"/>
  <c r="L36" i="3"/>
  <c r="K36" i="3" s="1"/>
  <c r="I36" i="3"/>
  <c r="G36" i="3"/>
  <c r="L35" i="3"/>
  <c r="K35" i="3" s="1"/>
  <c r="I35" i="3"/>
  <c r="G35" i="3"/>
  <c r="L34" i="3"/>
  <c r="K34" i="3" s="1"/>
  <c r="I34" i="3"/>
  <c r="G34" i="3"/>
  <c r="L33" i="3"/>
  <c r="K33" i="3" s="1"/>
  <c r="I33" i="3"/>
  <c r="G33" i="3"/>
  <c r="L32" i="3"/>
  <c r="K32" i="3" s="1"/>
  <c r="I32" i="3"/>
  <c r="G32" i="3"/>
  <c r="L31" i="3"/>
  <c r="I31" i="3"/>
  <c r="G31" i="3"/>
  <c r="L27" i="3"/>
  <c r="L52" i="3" s="1"/>
  <c r="J25" i="3"/>
  <c r="H25" i="3"/>
  <c r="F25" i="3"/>
  <c r="F50" i="3" s="1"/>
  <c r="L24" i="3"/>
  <c r="K24" i="3" s="1"/>
  <c r="I24" i="3"/>
  <c r="G24" i="3"/>
  <c r="L23" i="3"/>
  <c r="K23" i="3" s="1"/>
  <c r="I23" i="3"/>
  <c r="G23" i="3"/>
  <c r="L22" i="3"/>
  <c r="K22" i="3" s="1"/>
  <c r="I22" i="3"/>
  <c r="G22" i="3"/>
  <c r="L21" i="3"/>
  <c r="K21" i="3" s="1"/>
  <c r="I21" i="3"/>
  <c r="G21" i="3"/>
  <c r="L20" i="3"/>
  <c r="K20" i="3" s="1"/>
  <c r="I20" i="3"/>
  <c r="G20" i="3"/>
  <c r="L19" i="3"/>
  <c r="K19" i="3" s="1"/>
  <c r="I19" i="3"/>
  <c r="G19" i="3"/>
  <c r="L18" i="3"/>
  <c r="K18" i="3" s="1"/>
  <c r="I18" i="3"/>
  <c r="G18" i="3"/>
  <c r="L17" i="3"/>
  <c r="K17" i="3" s="1"/>
  <c r="I17" i="3"/>
  <c r="G17" i="3"/>
  <c r="L16" i="3"/>
  <c r="K16" i="3" s="1"/>
  <c r="I16" i="3"/>
  <c r="G16" i="3"/>
  <c r="L15" i="3"/>
  <c r="K15" i="3" s="1"/>
  <c r="I15" i="3"/>
  <c r="G15" i="3"/>
  <c r="L14" i="3"/>
  <c r="K14" i="3" s="1"/>
  <c r="I14" i="3"/>
  <c r="G14" i="3"/>
  <c r="L13" i="3"/>
  <c r="K13" i="3" s="1"/>
  <c r="I13" i="3"/>
  <c r="G13" i="3"/>
  <c r="L12" i="3"/>
  <c r="K12" i="3" s="1"/>
  <c r="I12" i="3"/>
  <c r="G12" i="3"/>
  <c r="L11" i="3"/>
  <c r="K11" i="3" s="1"/>
  <c r="I11" i="3"/>
  <c r="G11" i="3"/>
  <c r="L10" i="3"/>
  <c r="K10" i="3" s="1"/>
  <c r="I10" i="3"/>
  <c r="G10" i="3"/>
  <c r="L9" i="3"/>
  <c r="K9" i="3" s="1"/>
  <c r="I9" i="3"/>
  <c r="G9" i="3"/>
  <c r="L8" i="3"/>
  <c r="K8" i="3" s="1"/>
  <c r="I8" i="3"/>
  <c r="G8" i="3"/>
  <c r="L7" i="3"/>
  <c r="K7" i="3" s="1"/>
  <c r="I7" i="3"/>
  <c r="G7" i="3"/>
  <c r="L6" i="3"/>
  <c r="I6" i="3"/>
  <c r="G6" i="3"/>
  <c r="I25" i="3" l="1"/>
  <c r="H50" i="3"/>
  <c r="G50" i="3" s="1"/>
  <c r="G50" i="9"/>
  <c r="L25" i="3"/>
  <c r="K25" i="3" s="1"/>
  <c r="J50" i="3"/>
  <c r="I50" i="3" s="1"/>
  <c r="L74" i="3"/>
  <c r="L49" i="3"/>
  <c r="K49" i="3" s="1"/>
  <c r="L50" i="9"/>
  <c r="K50" i="9" s="1"/>
  <c r="H75" i="9"/>
  <c r="G75" i="9" s="1"/>
  <c r="L75" i="9"/>
  <c r="K75" i="9" s="1"/>
  <c r="F75" i="3"/>
  <c r="G25" i="3"/>
  <c r="K74" i="3"/>
  <c r="H75" i="3"/>
  <c r="G49" i="3"/>
  <c r="K56" i="3"/>
  <c r="K6" i="3"/>
  <c r="K31" i="3"/>
  <c r="I74" i="3"/>
  <c r="G74" i="3"/>
  <c r="J75" i="3" l="1"/>
  <c r="L50" i="3"/>
  <c r="K50" i="3" s="1"/>
  <c r="G75" i="3"/>
  <c r="I75" i="3" l="1"/>
  <c r="L75" i="3"/>
  <c r="K7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r.kawazoe</author>
    <author>s.nomura</author>
  </authors>
  <commentList>
    <comment ref="N4" authorId="0" shapeId="0" xr:uid="{F5AB58F9-9A90-4018-97D9-68AF920986EE}">
      <text>
        <r>
          <rPr>
            <sz val="9"/>
            <color indexed="81"/>
            <rFont val="MS P ゴシック"/>
            <family val="3"/>
            <charset val="128"/>
          </rPr>
          <t xml:space="preserve">
</t>
        </r>
        <r>
          <rPr>
            <b/>
            <u/>
            <sz val="14"/>
            <color indexed="81"/>
            <rFont val="MS P ゴシック"/>
            <family val="3"/>
            <charset val="128"/>
          </rPr>
          <t>インボイス制度：2023年10月1日以降</t>
        </r>
        <r>
          <rPr>
            <sz val="14"/>
            <color indexed="81"/>
            <rFont val="MS P ゴシック"/>
            <family val="3"/>
            <charset val="128"/>
          </rPr>
          <t xml:space="preserve">
「</t>
        </r>
        <r>
          <rPr>
            <b/>
            <sz val="14"/>
            <color indexed="81"/>
            <rFont val="MS P ゴシック"/>
            <family val="3"/>
            <charset val="128"/>
          </rPr>
          <t>▼」から、適格請求書発行事業者か、免税事業者か、必ず選択をして提出してください。
※2023年10月以降は、選択すると赤色が消えます。</t>
        </r>
      </text>
    </comment>
    <comment ref="T4" authorId="0" shapeId="0" xr:uid="{F6D6A276-3586-4BA1-8A32-63B165186A76}">
      <text>
        <r>
          <rPr>
            <b/>
            <sz val="9"/>
            <color indexed="81"/>
            <rFont val="MS P ゴシック"/>
            <family val="3"/>
            <charset val="128"/>
          </rPr>
          <t xml:space="preserve">
</t>
        </r>
        <r>
          <rPr>
            <b/>
            <u/>
            <sz val="14"/>
            <color indexed="81"/>
            <rFont val="MS P ゴシック"/>
            <family val="3"/>
            <charset val="128"/>
          </rPr>
          <t>インボイス制度：2023年10月1日以降</t>
        </r>
        <r>
          <rPr>
            <sz val="14"/>
            <color indexed="81"/>
            <rFont val="MS P ゴシック"/>
            <family val="3"/>
            <charset val="128"/>
          </rPr>
          <t xml:space="preserve">
</t>
        </r>
        <r>
          <rPr>
            <b/>
            <sz val="14"/>
            <color indexed="81"/>
            <rFont val="MS P ゴシック"/>
            <family val="3"/>
            <charset val="128"/>
          </rPr>
          <t>適格請求書発行事業者は、必ず適格請求書発行事業者登録番号を入力してください。
※2023年10月以降は、入力すると赤色が消えます。</t>
        </r>
      </text>
    </comment>
    <comment ref="P18" authorId="1" shapeId="0" xr:uid="{A2F28F5F-6472-494F-B101-4E3ADE9718CA}">
      <text>
        <r>
          <rPr>
            <b/>
            <sz val="14"/>
            <color indexed="81"/>
            <rFont val="MS P ゴシック"/>
            <family val="3"/>
            <charset val="128"/>
          </rPr>
          <t xml:space="preserve">
注文契約分は、③と⑥の金額が一致します。
⑨に消費税率毎の金額を入力して、金額が一致すると赤色が消えます。</t>
        </r>
        <r>
          <rPr>
            <sz val="9"/>
            <color indexed="81"/>
            <rFont val="MS P ゴシック"/>
            <family val="3"/>
            <charset val="128"/>
          </rPr>
          <t xml:space="preserve">
</t>
        </r>
      </text>
    </comment>
    <comment ref="R21" authorId="1" shapeId="0" xr:uid="{EE8C5836-02FC-40AD-B407-D247F957A884}">
      <text>
        <r>
          <rPr>
            <sz val="9"/>
            <color indexed="81"/>
            <rFont val="MS P ゴシック"/>
            <family val="3"/>
            <charset val="128"/>
          </rPr>
          <t xml:space="preserve">
</t>
        </r>
        <r>
          <rPr>
            <b/>
            <sz val="14"/>
            <color indexed="81"/>
            <rFont val="MS P ゴシック"/>
            <family val="3"/>
            <charset val="128"/>
          </rPr>
          <t>入力すると赤色が消えます。取引額が無い場合は0を入力してください。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h.yamazaki</author>
  </authors>
  <commentList>
    <comment ref="C4" authorId="0" shapeId="0" xr:uid="{5916C683-654A-4846-8ABD-846053716B21}">
      <text>
        <r>
          <rPr>
            <sz val="12"/>
            <color indexed="81"/>
            <rFont val="MS P ゴシック"/>
            <family val="3"/>
            <charset val="128"/>
          </rPr>
          <t>請求書原本の①注文契約金額(税抜)と一致</t>
        </r>
      </text>
    </comment>
    <comment ref="G4" authorId="0" shapeId="0" xr:uid="{6FB6B6EF-ED62-4C55-B1CD-CE2D557BD26B}">
      <text>
        <r>
          <rPr>
            <sz val="12"/>
            <color indexed="81"/>
            <rFont val="MS P ゴシック"/>
            <family val="3"/>
            <charset val="128"/>
          </rPr>
          <t>請求書原本の④出来高累計と一致</t>
        </r>
      </text>
    </comment>
    <comment ref="I4" authorId="0" shapeId="0" xr:uid="{B4EB5B03-1337-467E-ADC9-CE93D38CE553}">
      <text>
        <r>
          <rPr>
            <sz val="12"/>
            <color indexed="81"/>
            <rFont val="MS P ゴシック"/>
            <family val="3"/>
            <charset val="128"/>
          </rPr>
          <t>請求書原本の②前月迄出来高と一致</t>
        </r>
      </text>
    </comment>
    <comment ref="K4" authorId="0" shapeId="0" xr:uid="{A70C7954-A8CA-4762-B1F6-7A11639B0F3B}">
      <text>
        <r>
          <rPr>
            <sz val="12"/>
            <color indexed="81"/>
            <rFont val="MS P ゴシック"/>
            <family val="3"/>
            <charset val="128"/>
          </rPr>
          <t>請求書原本の③当月分出来高と一致</t>
        </r>
      </text>
    </comment>
  </commentList>
</comments>
</file>

<file path=xl/sharedStrings.xml><?xml version="1.0" encoding="utf-8"?>
<sst xmlns="http://schemas.openxmlformats.org/spreadsheetml/2006/main" count="979" uniqueCount="260">
  <si>
    <t>株式会社アペックエンジニアリング　御中</t>
    <rPh sb="0" eb="4">
      <t>カブシキガイシャ</t>
    </rPh>
    <rPh sb="17" eb="19">
      <t>オンチュウ</t>
    </rPh>
    <phoneticPr fontId="3"/>
  </si>
  <si>
    <t>下記の通り請求致します。</t>
    <phoneticPr fontId="3"/>
  </si>
  <si>
    <t>〒</t>
  </si>
  <si>
    <t>住所</t>
    <rPh sb="0" eb="2">
      <t>ジュウショ</t>
    </rPh>
    <phoneticPr fontId="3"/>
  </si>
  <si>
    <t>取引先コード</t>
    <rPh sb="0" eb="2">
      <t>トリヒキ</t>
    </rPh>
    <rPh sb="2" eb="3">
      <t>サキ</t>
    </rPh>
    <phoneticPr fontId="3"/>
  </si>
  <si>
    <t>社名</t>
    <rPh sb="0" eb="2">
      <t>シャメイ</t>
    </rPh>
    <phoneticPr fontId="3"/>
  </si>
  <si>
    <t>工事件名</t>
    <rPh sb="0" eb="2">
      <t>コウジ</t>
    </rPh>
    <rPh sb="2" eb="4">
      <t>ケンメイ</t>
    </rPh>
    <phoneticPr fontId="3"/>
  </si>
  <si>
    <t>℡</t>
  </si>
  <si>
    <t>㊞</t>
  </si>
  <si>
    <t>請求内容</t>
    <rPh sb="0" eb="2">
      <t>セイキュウ</t>
    </rPh>
    <rPh sb="2" eb="4">
      <t>ナイヨウ</t>
    </rPh>
    <phoneticPr fontId="3"/>
  </si>
  <si>
    <t>請求回数</t>
    <rPh sb="0" eb="2">
      <t>セイキュウ</t>
    </rPh>
    <rPh sb="2" eb="4">
      <t>カイスウ</t>
    </rPh>
    <phoneticPr fontId="3"/>
  </si>
  <si>
    <t>①</t>
  </si>
  <si>
    <t>出来高累計</t>
    <rPh sb="0" eb="3">
      <t>デキダカ</t>
    </rPh>
    <rPh sb="3" eb="5">
      <t>ルイケイ</t>
    </rPh>
    <phoneticPr fontId="3"/>
  </si>
  <si>
    <t>（</t>
    <phoneticPr fontId="3"/>
  </si>
  <si>
    <r>
      <t>）</t>
    </r>
    <r>
      <rPr>
        <sz val="9"/>
        <rFont val="ＭＳ Ｐ明朝"/>
        <family val="1"/>
        <charset val="128"/>
      </rPr>
      <t>％</t>
    </r>
    <phoneticPr fontId="3"/>
  </si>
  <si>
    <t>②</t>
  </si>
  <si>
    <t>（</t>
  </si>
  <si>
    <t>③</t>
  </si>
  <si>
    <t>④</t>
  </si>
  <si>
    <t>当月請求額</t>
    <rPh sb="0" eb="2">
      <t>トウゲツ</t>
    </rPh>
    <rPh sb="2" eb="4">
      <t>セイキュウ</t>
    </rPh>
    <rPh sb="4" eb="5">
      <t>ガク</t>
    </rPh>
    <phoneticPr fontId="3"/>
  </si>
  <si>
    <t>当月支払額</t>
    <rPh sb="0" eb="2">
      <t>トウゲツ</t>
    </rPh>
    <rPh sb="2" eb="4">
      <t>シハライ</t>
    </rPh>
    <rPh sb="4" eb="5">
      <t>ガク</t>
    </rPh>
    <phoneticPr fontId="3"/>
  </si>
  <si>
    <t>当月消費税</t>
    <rPh sb="0" eb="2">
      <t>トウゲツ</t>
    </rPh>
    <rPh sb="2" eb="5">
      <t>ショウヒゼイ</t>
    </rPh>
    <phoneticPr fontId="3"/>
  </si>
  <si>
    <t>％</t>
    <phoneticPr fontId="3"/>
  </si>
  <si>
    <t>当月請求合計</t>
    <rPh sb="0" eb="2">
      <t>トウゲツ</t>
    </rPh>
    <rPh sb="2" eb="4">
      <t>セイキュウ</t>
    </rPh>
    <rPh sb="4" eb="6">
      <t>ゴウケイ</t>
    </rPh>
    <phoneticPr fontId="3"/>
  </si>
  <si>
    <t>注１）</t>
    <rPh sb="0" eb="1">
      <t>チュウ</t>
    </rPh>
    <phoneticPr fontId="3"/>
  </si>
  <si>
    <t>注２）</t>
    <rPh sb="0" eb="1">
      <t>チュウ</t>
    </rPh>
    <phoneticPr fontId="3"/>
  </si>
  <si>
    <t>工　　　種　　　名</t>
    <rPh sb="0" eb="1">
      <t>コウ</t>
    </rPh>
    <rPh sb="4" eb="5">
      <t>タネ</t>
    </rPh>
    <rPh sb="8" eb="9">
      <t>メイ</t>
    </rPh>
    <phoneticPr fontId="3"/>
  </si>
  <si>
    <t>科　　　目</t>
    <rPh sb="0" eb="1">
      <t>カ</t>
    </rPh>
    <rPh sb="4" eb="5">
      <t>メ</t>
    </rPh>
    <phoneticPr fontId="3"/>
  </si>
  <si>
    <t>支　払　金　額</t>
    <rPh sb="0" eb="1">
      <t>ササ</t>
    </rPh>
    <rPh sb="2" eb="3">
      <t>バライ</t>
    </rPh>
    <rPh sb="4" eb="5">
      <t>キン</t>
    </rPh>
    <rPh sb="6" eb="7">
      <t>ガク</t>
    </rPh>
    <phoneticPr fontId="3"/>
  </si>
  <si>
    <t>外注</t>
    <rPh sb="0" eb="2">
      <t>ガイチュウ</t>
    </rPh>
    <phoneticPr fontId="3"/>
  </si>
  <si>
    <t>【立替金入力】</t>
    <rPh sb="1" eb="4">
      <t>タテカエキン</t>
    </rPh>
    <rPh sb="4" eb="6">
      <t>ニュウリョク</t>
    </rPh>
    <phoneticPr fontId="3"/>
  </si>
  <si>
    <t xml:space="preserve"> 　　取引先コード</t>
    <rPh sb="3" eb="5">
      <t>トリヒキ</t>
    </rPh>
    <rPh sb="5" eb="6">
      <t>サキ</t>
    </rPh>
    <phoneticPr fontId="3"/>
  </si>
  <si>
    <t>　　　 取引先名</t>
    <rPh sb="4" eb="6">
      <t>トリヒキ</t>
    </rPh>
    <rPh sb="6" eb="7">
      <t>サキ</t>
    </rPh>
    <rPh sb="7" eb="8">
      <t>メイ</t>
    </rPh>
    <phoneticPr fontId="3"/>
  </si>
  <si>
    <t>相殺内容</t>
    <rPh sb="0" eb="2">
      <t>ソウサイ</t>
    </rPh>
    <rPh sb="2" eb="4">
      <t>ナイヨウ</t>
    </rPh>
    <phoneticPr fontId="3"/>
  </si>
  <si>
    <t>相殺金額</t>
    <rPh sb="0" eb="2">
      <t>ソウサイ</t>
    </rPh>
    <rPh sb="2" eb="4">
      <t>キンガク</t>
    </rPh>
    <phoneticPr fontId="3"/>
  </si>
  <si>
    <t>消費税</t>
    <rPh sb="0" eb="3">
      <t>ショウヒゼイ</t>
    </rPh>
    <phoneticPr fontId="3"/>
  </si>
  <si>
    <t>経理課</t>
    <rPh sb="0" eb="3">
      <t>ケイリカ</t>
    </rPh>
    <phoneticPr fontId="3"/>
  </si>
  <si>
    <t>担当長</t>
    <rPh sb="0" eb="2">
      <t>タントウ</t>
    </rPh>
    <rPh sb="2" eb="3">
      <t>チョウ</t>
    </rPh>
    <phoneticPr fontId="3"/>
  </si>
  <si>
    <t>担当者</t>
    <rPh sb="0" eb="3">
      <t>タントウシャ</t>
    </rPh>
    <phoneticPr fontId="3"/>
  </si>
  <si>
    <t>入力</t>
    <rPh sb="0" eb="2">
      <t>ニュウリョク</t>
    </rPh>
    <phoneticPr fontId="3"/>
  </si>
  <si>
    <t>受付</t>
    <rPh sb="0" eb="2">
      <t>ウケツケ</t>
    </rPh>
    <phoneticPr fontId="3"/>
  </si>
  <si>
    <t>経費科目</t>
    <rPh sb="0" eb="2">
      <t>ケイヒ</t>
    </rPh>
    <rPh sb="2" eb="4">
      <t>カモク</t>
    </rPh>
    <phoneticPr fontId="3"/>
  </si>
  <si>
    <t>仮設経費</t>
    <rPh sb="0" eb="2">
      <t>カセツ</t>
    </rPh>
    <rPh sb="2" eb="4">
      <t>ケイヒ</t>
    </rPh>
    <phoneticPr fontId="3"/>
  </si>
  <si>
    <t>機械等経費</t>
    <rPh sb="0" eb="3">
      <t>キカイトウ</t>
    </rPh>
    <rPh sb="3" eb="5">
      <t>ケイヒ</t>
    </rPh>
    <phoneticPr fontId="3"/>
  </si>
  <si>
    <t>事務用品費</t>
    <rPh sb="0" eb="2">
      <t>ジム</t>
    </rPh>
    <rPh sb="2" eb="4">
      <t>ヨウヒン</t>
    </rPh>
    <rPh sb="4" eb="5">
      <t>ヒ</t>
    </rPh>
    <phoneticPr fontId="3"/>
  </si>
  <si>
    <t>雑費</t>
    <rPh sb="0" eb="2">
      <t>ザッピ</t>
    </rPh>
    <phoneticPr fontId="3"/>
  </si>
  <si>
    <t>左記以外
記入</t>
    <rPh sb="0" eb="2">
      <t>サキ</t>
    </rPh>
    <rPh sb="2" eb="4">
      <t>イガイ</t>
    </rPh>
    <rPh sb="5" eb="7">
      <t>キニュウ</t>
    </rPh>
    <phoneticPr fontId="3"/>
  </si>
  <si>
    <t>注文契約金額</t>
    <rPh sb="0" eb="2">
      <t>チュウモン</t>
    </rPh>
    <rPh sb="2" eb="4">
      <t>ケイヤク</t>
    </rPh>
    <rPh sb="4" eb="6">
      <t>キンガク</t>
    </rPh>
    <phoneticPr fontId="3"/>
  </si>
  <si>
    <t>請　　求　　書</t>
    <rPh sb="0" eb="1">
      <t>ショウ</t>
    </rPh>
    <rPh sb="3" eb="4">
      <t>モトム</t>
    </rPh>
    <rPh sb="6" eb="7">
      <t>ショ</t>
    </rPh>
    <phoneticPr fontId="3"/>
  </si>
  <si>
    <t>請求年月日</t>
    <rPh sb="0" eb="2">
      <t>セイキュウ</t>
    </rPh>
    <rPh sb="2" eb="3">
      <t>ネン</t>
    </rPh>
    <rPh sb="3" eb="4">
      <t>ツキ</t>
    </rPh>
    <rPh sb="4" eb="5">
      <t>ヒ</t>
    </rPh>
    <phoneticPr fontId="3"/>
  </si>
  <si>
    <t>年</t>
    <rPh sb="0" eb="1">
      <t>ネン</t>
    </rPh>
    <phoneticPr fontId="3"/>
  </si>
  <si>
    <t>月</t>
    <rPh sb="0" eb="1">
      <t>ガツ</t>
    </rPh>
    <phoneticPr fontId="3"/>
  </si>
  <si>
    <t>日</t>
    <rPh sb="0" eb="1">
      <t>ヒ</t>
    </rPh>
    <phoneticPr fontId="3"/>
  </si>
  <si>
    <t>注３）</t>
    <rPh sb="0" eb="1">
      <t>チュウ</t>
    </rPh>
    <phoneticPr fontId="3"/>
  </si>
  <si>
    <t>現金　　　　　％</t>
    <rPh sb="0" eb="2">
      <t>ゲンキン</t>
    </rPh>
    <phoneticPr fontId="3"/>
  </si>
  <si>
    <t>手形　　　　　％</t>
    <rPh sb="0" eb="2">
      <t>テガタ</t>
    </rPh>
    <phoneticPr fontId="3"/>
  </si>
  <si>
    <t>前月迄出来高</t>
    <rPh sb="0" eb="2">
      <t>ゼンゲツ</t>
    </rPh>
    <rPh sb="2" eb="3">
      <t>マデ</t>
    </rPh>
    <rPh sb="3" eb="6">
      <t>デキダカ</t>
    </rPh>
    <phoneticPr fontId="3"/>
  </si>
  <si>
    <t>⑤</t>
  </si>
  <si>
    <t>⑥</t>
  </si>
  <si>
    <t>⑦</t>
  </si>
  <si>
    <t>⑧</t>
  </si>
  <si>
    <t>⑨</t>
  </si>
  <si>
    <t>当月分出来高</t>
    <rPh sb="0" eb="2">
      <t>トウゲツ</t>
    </rPh>
    <rPh sb="2" eb="3">
      <t>ブン</t>
    </rPh>
    <rPh sb="3" eb="6">
      <t>デキダカ</t>
    </rPh>
    <phoneticPr fontId="3"/>
  </si>
  <si>
    <t>⑩</t>
  </si>
  <si>
    <t>既入金累計</t>
    <rPh sb="0" eb="1">
      <t>スデ</t>
    </rPh>
    <rPh sb="1" eb="3">
      <t>ニュウキン</t>
    </rPh>
    <rPh sb="3" eb="5">
      <t>ルイケイ</t>
    </rPh>
    <phoneticPr fontId="3"/>
  </si>
  <si>
    <t>④-⑤-⑥</t>
  </si>
  <si>
    <t>④-⑤-⑥</t>
    <phoneticPr fontId="3"/>
  </si>
  <si>
    <t>⑧×</t>
  </si>
  <si>
    <t>⑧×</t>
    <phoneticPr fontId="3"/>
  </si>
  <si>
    <t>⑧+⑨</t>
  </si>
  <si>
    <t>⑧+⑨</t>
    <phoneticPr fontId="3"/>
  </si>
  <si>
    <t>支 払 条 件</t>
    <rPh sb="0" eb="1">
      <t>シ</t>
    </rPh>
    <rPh sb="2" eb="3">
      <t>バライ</t>
    </rPh>
    <rPh sb="4" eb="5">
      <t>ジョウ</t>
    </rPh>
    <rPh sb="6" eb="7">
      <t>ケン</t>
    </rPh>
    <phoneticPr fontId="3"/>
  </si>
  <si>
    <r>
      <t xml:space="preserve">保留金累計
</t>
    </r>
    <r>
      <rPr>
        <sz val="7"/>
        <rFont val="ＭＳ Ｐ明朝"/>
        <family val="1"/>
        <charset val="128"/>
      </rPr>
      <t>(注文書保留率）</t>
    </r>
    <rPh sb="0" eb="2">
      <t>ホリュウ</t>
    </rPh>
    <rPh sb="2" eb="3">
      <t>キン</t>
    </rPh>
    <rPh sb="3" eb="5">
      <t>ルイケイ</t>
    </rPh>
    <rPh sb="7" eb="10">
      <t>チュウモンショ</t>
    </rPh>
    <rPh sb="10" eb="12">
      <t>ホリュウ</t>
    </rPh>
    <rPh sb="12" eb="13">
      <t>リツ</t>
    </rPh>
    <phoneticPr fontId="3"/>
  </si>
  <si>
    <t>既支払累計</t>
    <rPh sb="0" eb="1">
      <t>スデ</t>
    </rPh>
    <rPh sb="1" eb="3">
      <t>シハライ</t>
    </rPh>
    <rPh sb="3" eb="5">
      <t>ルイケイ</t>
    </rPh>
    <phoneticPr fontId="3"/>
  </si>
  <si>
    <t>当月支払合計</t>
    <rPh sb="0" eb="2">
      <t>トウゲツ</t>
    </rPh>
    <rPh sb="2" eb="4">
      <t>シハライ</t>
    </rPh>
    <rPh sb="4" eb="6">
      <t>ゴウケイ</t>
    </rPh>
    <phoneticPr fontId="3"/>
  </si>
  <si>
    <t>⑪　相殺計</t>
    <rPh sb="2" eb="4">
      <t>ソウサイ</t>
    </rPh>
    <rPh sb="4" eb="5">
      <t>ケイ</t>
    </rPh>
    <phoneticPr fontId="3"/>
  </si>
  <si>
    <t>支払合計　⑩＋⑪</t>
    <rPh sb="0" eb="2">
      <t>シハラ</t>
    </rPh>
    <rPh sb="2" eb="4">
      <t>ゴウケイ</t>
    </rPh>
    <phoneticPr fontId="3"/>
  </si>
  <si>
    <t>契約残額
（出来高残＋保留金累計）</t>
    <rPh sb="0" eb="2">
      <t>ケイヤク</t>
    </rPh>
    <rPh sb="2" eb="4">
      <t>ザンガク</t>
    </rPh>
    <rPh sb="6" eb="9">
      <t>デキダカ</t>
    </rPh>
    <rPh sb="9" eb="10">
      <t>ザン</t>
    </rPh>
    <rPh sb="11" eb="13">
      <t>ホリュウ</t>
    </rPh>
    <rPh sb="13" eb="14">
      <t>キン</t>
    </rPh>
    <rPh sb="14" eb="16">
      <t>ルイケイ</t>
    </rPh>
    <phoneticPr fontId="3"/>
  </si>
  <si>
    <t>保留金 　　％</t>
    <rPh sb="0" eb="2">
      <t>ホリュウ</t>
    </rPh>
    <rPh sb="2" eb="3">
      <t>キン</t>
    </rPh>
    <phoneticPr fontId="3"/>
  </si>
  <si>
    <t>工事番号、注文番号は必ず弊社担当者に確認して記入してください。不明のときは空欄で結構です。</t>
    <rPh sb="0" eb="2">
      <t>コウジ</t>
    </rPh>
    <rPh sb="2" eb="4">
      <t>バンゴウ</t>
    </rPh>
    <rPh sb="5" eb="7">
      <t>チュウモン</t>
    </rPh>
    <rPh sb="7" eb="9">
      <t>バンゴウ</t>
    </rPh>
    <rPh sb="10" eb="11">
      <t>カナラ</t>
    </rPh>
    <rPh sb="12" eb="14">
      <t>ヘイシャ</t>
    </rPh>
    <rPh sb="14" eb="17">
      <t>タントウシャ</t>
    </rPh>
    <rPh sb="18" eb="20">
      <t>カクニン</t>
    </rPh>
    <rPh sb="22" eb="24">
      <t>キニュウ</t>
    </rPh>
    <rPh sb="31" eb="33">
      <t>フメイ</t>
    </rPh>
    <rPh sb="37" eb="39">
      <t>クウラン</t>
    </rPh>
    <rPh sb="40" eb="42">
      <t>ケッコウ</t>
    </rPh>
    <phoneticPr fontId="3"/>
  </si>
  <si>
    <r>
      <t xml:space="preserve">保留金累計
</t>
    </r>
    <r>
      <rPr>
        <sz val="9"/>
        <rFont val="ＭＳ Ｐ明朝"/>
        <family val="1"/>
        <charset val="128"/>
      </rPr>
      <t>(注文書保留率）</t>
    </r>
    <rPh sb="0" eb="2">
      <t>ホリュウ</t>
    </rPh>
    <rPh sb="2" eb="3">
      <t>キン</t>
    </rPh>
    <rPh sb="3" eb="5">
      <t>ルイケイ</t>
    </rPh>
    <rPh sb="7" eb="10">
      <t>チュウモンショ</t>
    </rPh>
    <rPh sb="10" eb="12">
      <t>ホリュウ</t>
    </rPh>
    <rPh sb="12" eb="13">
      <t>リツ</t>
    </rPh>
    <phoneticPr fontId="3"/>
  </si>
  <si>
    <r>
      <t xml:space="preserve">契約残額
</t>
    </r>
    <r>
      <rPr>
        <sz val="9"/>
        <rFont val="ＭＳ Ｐ明朝"/>
        <family val="1"/>
        <charset val="128"/>
      </rPr>
      <t>（出来高残＋保留金累計）</t>
    </r>
    <rPh sb="0" eb="2">
      <t>ケイヤク</t>
    </rPh>
    <rPh sb="2" eb="4">
      <t>ザンガク</t>
    </rPh>
    <rPh sb="6" eb="9">
      <t>デキダカ</t>
    </rPh>
    <rPh sb="9" eb="10">
      <t>ザン</t>
    </rPh>
    <rPh sb="11" eb="13">
      <t>ホリュウ</t>
    </rPh>
    <rPh sb="13" eb="14">
      <t>キン</t>
    </rPh>
    <rPh sb="14" eb="16">
      <t>ルイケイ</t>
    </rPh>
    <phoneticPr fontId="3"/>
  </si>
  <si>
    <t>⑧</t>
    <phoneticPr fontId="3"/>
  </si>
  <si>
    <t>⑨</t>
    <phoneticPr fontId="3"/>
  </si>
  <si>
    <t>⑩</t>
    <phoneticPr fontId="3"/>
  </si>
  <si>
    <t>注文契約金額（税抜き）</t>
    <rPh sb="0" eb="2">
      <t>チュウモン</t>
    </rPh>
    <rPh sb="2" eb="4">
      <t>ケイヤク</t>
    </rPh>
    <rPh sb="4" eb="6">
      <t>キンガク</t>
    </rPh>
    <rPh sb="7" eb="8">
      <t>ゼイ</t>
    </rPh>
    <rPh sb="8" eb="9">
      <t>ヌ</t>
    </rPh>
    <phoneticPr fontId="3"/>
  </si>
  <si>
    <t>注文契約外のご請求は、⑧～⑩のみ記入してください。</t>
    <rPh sb="0" eb="2">
      <t>チュウモン</t>
    </rPh>
    <rPh sb="2" eb="4">
      <t>ケイヤク</t>
    </rPh>
    <rPh sb="4" eb="5">
      <t>ガイ</t>
    </rPh>
    <rPh sb="7" eb="9">
      <t>セイキュウ</t>
    </rPh>
    <rPh sb="16" eb="18">
      <t>キニュウ</t>
    </rPh>
    <phoneticPr fontId="3"/>
  </si>
  <si>
    <t>会社名</t>
    <rPh sb="0" eb="2">
      <t>カイシャ</t>
    </rPh>
    <rPh sb="2" eb="3">
      <t>メイ</t>
    </rPh>
    <phoneticPr fontId="3"/>
  </si>
  <si>
    <t>現場名</t>
    <rPh sb="0" eb="2">
      <t>ゲンバ</t>
    </rPh>
    <rPh sb="2" eb="3">
      <t>メイ</t>
    </rPh>
    <phoneticPr fontId="3"/>
  </si>
  <si>
    <t>自</t>
    <rPh sb="0" eb="1">
      <t>ジ</t>
    </rPh>
    <phoneticPr fontId="3"/>
  </si>
  <si>
    <t>至</t>
    <rPh sb="0" eb="1">
      <t>イタル</t>
    </rPh>
    <phoneticPr fontId="3"/>
  </si>
  <si>
    <t>工事種別</t>
    <rPh sb="0" eb="2">
      <t>コウジ</t>
    </rPh>
    <rPh sb="2" eb="4">
      <t>シュベツ</t>
    </rPh>
    <phoneticPr fontId="3"/>
  </si>
  <si>
    <t>備考</t>
    <rPh sb="0" eb="2">
      <t>ビコウ</t>
    </rPh>
    <phoneticPr fontId="3"/>
  </si>
  <si>
    <t>単位</t>
    <rPh sb="0" eb="2">
      <t>タンイ</t>
    </rPh>
    <phoneticPr fontId="3"/>
  </si>
  <si>
    <t>数量</t>
    <rPh sb="0" eb="2">
      <t>スウリョウ</t>
    </rPh>
    <phoneticPr fontId="3"/>
  </si>
  <si>
    <t>単価</t>
    <rPh sb="0" eb="2">
      <t>タンカ</t>
    </rPh>
    <phoneticPr fontId="3"/>
  </si>
  <si>
    <t>金額</t>
    <rPh sb="0" eb="2">
      <t>キンガク</t>
    </rPh>
    <phoneticPr fontId="3"/>
  </si>
  <si>
    <t>%</t>
    <phoneticPr fontId="3"/>
  </si>
  <si>
    <t>小　　計</t>
    <rPh sb="0" eb="1">
      <t>ショウ</t>
    </rPh>
    <rPh sb="3" eb="4">
      <t>ケイ</t>
    </rPh>
    <phoneticPr fontId="3"/>
  </si>
  <si>
    <t>小計</t>
    <rPh sb="0" eb="2">
      <t>ショウケイ</t>
    </rPh>
    <phoneticPr fontId="3"/>
  </si>
  <si>
    <t>累計</t>
    <rPh sb="0" eb="2">
      <t>ルイケイ</t>
    </rPh>
    <phoneticPr fontId="3"/>
  </si>
  <si>
    <t>出来高調書</t>
    <rPh sb="0" eb="3">
      <t>デキダカ</t>
    </rPh>
    <rPh sb="3" eb="5">
      <t>チョウショ</t>
    </rPh>
    <phoneticPr fontId="3"/>
  </si>
  <si>
    <t>材料</t>
    <rPh sb="0" eb="2">
      <t>ザイリョウ</t>
    </rPh>
    <phoneticPr fontId="3"/>
  </si>
  <si>
    <r>
      <rPr>
        <b/>
        <sz val="10"/>
        <rFont val="ＭＳ Ｐ明朝"/>
        <family val="1"/>
        <charset val="128"/>
      </rPr>
      <t>太線内</t>
    </r>
    <r>
      <rPr>
        <sz val="10"/>
        <rFont val="ＭＳ Ｐ明朝"/>
        <family val="1"/>
        <charset val="128"/>
      </rPr>
      <t>を漏れなく記入し、毎月</t>
    </r>
    <r>
      <rPr>
        <b/>
        <sz val="10"/>
        <rFont val="ＭＳ Ｐ明朝"/>
        <family val="1"/>
        <charset val="128"/>
      </rPr>
      <t>指定日</t>
    </r>
    <r>
      <rPr>
        <sz val="10"/>
        <rFont val="ＭＳ Ｐ明朝"/>
        <family val="1"/>
        <charset val="128"/>
      </rPr>
      <t>迄に各事業所へ提出して下さい。原則、期日を過ぎての提出は翌月の扱いとさせていただきます。</t>
    </r>
    <rPh sb="0" eb="1">
      <t>フト</t>
    </rPh>
    <rPh sb="1" eb="2">
      <t>セン</t>
    </rPh>
    <rPh sb="2" eb="3">
      <t>ナイ</t>
    </rPh>
    <rPh sb="4" eb="5">
      <t>モ</t>
    </rPh>
    <rPh sb="8" eb="10">
      <t>キニュウ</t>
    </rPh>
    <rPh sb="12" eb="14">
      <t>マイツキ</t>
    </rPh>
    <rPh sb="14" eb="17">
      <t>シテイビ</t>
    </rPh>
    <rPh sb="17" eb="18">
      <t>マデ</t>
    </rPh>
    <rPh sb="19" eb="20">
      <t>カク</t>
    </rPh>
    <rPh sb="20" eb="23">
      <t>ジギョウショ</t>
    </rPh>
    <rPh sb="24" eb="26">
      <t>テイシュツ</t>
    </rPh>
    <rPh sb="28" eb="29">
      <t>クダ</t>
    </rPh>
    <rPh sb="32" eb="34">
      <t>ゲンソク</t>
    </rPh>
    <rPh sb="35" eb="37">
      <t>キジツ</t>
    </rPh>
    <rPh sb="38" eb="39">
      <t>ス</t>
    </rPh>
    <rPh sb="42" eb="44">
      <t>テイシュツ</t>
    </rPh>
    <rPh sb="45" eb="47">
      <t>ヨクゲツ</t>
    </rPh>
    <rPh sb="48" eb="49">
      <t>アツカ</t>
    </rPh>
    <phoneticPr fontId="3"/>
  </si>
  <si>
    <t xml:space="preserve"> ↓ 取引先記入と同額の場合はチェックのみ、記入不要</t>
    <rPh sb="3" eb="5">
      <t>トリヒキ</t>
    </rPh>
    <rPh sb="5" eb="6">
      <t>サキ</t>
    </rPh>
    <rPh sb="6" eb="8">
      <t>キニュウ</t>
    </rPh>
    <rPh sb="9" eb="11">
      <t>ドウガク</t>
    </rPh>
    <rPh sb="12" eb="14">
      <t>バアイ</t>
    </rPh>
    <rPh sb="22" eb="24">
      <t>キニュウ</t>
    </rPh>
    <rPh sb="24" eb="26">
      <t>フヨウ</t>
    </rPh>
    <phoneticPr fontId="3"/>
  </si>
  <si>
    <r>
      <rPr>
        <sz val="8"/>
        <rFont val="ＭＳ Ｐ明朝"/>
        <family val="1"/>
        <charset val="128"/>
      </rPr>
      <t xml:space="preserve">アペックエンジニアリング
</t>
    </r>
    <r>
      <rPr>
        <sz val="9"/>
        <rFont val="ＭＳ Ｐ明朝"/>
        <family val="1"/>
        <charset val="128"/>
      </rPr>
      <t>担当者</t>
    </r>
    <rPh sb="13" eb="16">
      <t>タントウシャ</t>
    </rPh>
    <phoneticPr fontId="3"/>
  </si>
  <si>
    <t>取引先コードを必ず記入して下さい。</t>
    <rPh sb="0" eb="2">
      <t>トリヒキ</t>
    </rPh>
    <rPh sb="2" eb="3">
      <t>サキ</t>
    </rPh>
    <rPh sb="7" eb="8">
      <t>カナラ</t>
    </rPh>
    <rPh sb="9" eb="11">
      <t>キニュウ</t>
    </rPh>
    <rPh sb="13" eb="14">
      <t>クダ</t>
    </rPh>
    <phoneticPr fontId="3"/>
  </si>
  <si>
    <t>弊社担当者、注文書等で確認の上、記入して下さい。</t>
    <rPh sb="0" eb="2">
      <t>ヘイシャ</t>
    </rPh>
    <rPh sb="2" eb="5">
      <t>タントウシャ</t>
    </rPh>
    <rPh sb="6" eb="9">
      <t>チュウモンショ</t>
    </rPh>
    <rPh sb="9" eb="10">
      <t>トウ</t>
    </rPh>
    <rPh sb="11" eb="13">
      <t>カクニン</t>
    </rPh>
    <rPh sb="14" eb="15">
      <t>ウエ</t>
    </rPh>
    <rPh sb="16" eb="18">
      <t>キニュウ</t>
    </rPh>
    <rPh sb="20" eb="21">
      <t>クダ</t>
    </rPh>
    <phoneticPr fontId="3"/>
  </si>
  <si>
    <t>作業内容・納品名を必ず記入して下さい。</t>
    <rPh sb="0" eb="2">
      <t>サギョウ</t>
    </rPh>
    <rPh sb="2" eb="4">
      <t>ナイヨウ</t>
    </rPh>
    <rPh sb="5" eb="7">
      <t>ノウヒン</t>
    </rPh>
    <rPh sb="7" eb="8">
      <t>メイ</t>
    </rPh>
    <rPh sb="9" eb="10">
      <t>カナラ</t>
    </rPh>
    <rPh sb="11" eb="13">
      <t>キニュウ</t>
    </rPh>
    <rPh sb="15" eb="16">
      <t>クダ</t>
    </rPh>
    <phoneticPr fontId="3"/>
  </si>
  <si>
    <t>弊社担当者名は必ず記入して下さい。</t>
    <rPh sb="0" eb="2">
      <t>ヘイシャ</t>
    </rPh>
    <rPh sb="2" eb="5">
      <t>タントウシャ</t>
    </rPh>
    <rPh sb="5" eb="6">
      <t>メイ</t>
    </rPh>
    <rPh sb="7" eb="8">
      <t>カナラ</t>
    </rPh>
    <rPh sb="9" eb="11">
      <t>キニュウ</t>
    </rPh>
    <rPh sb="13" eb="14">
      <t>クダ</t>
    </rPh>
    <phoneticPr fontId="3"/>
  </si>
  <si>
    <t>＜記入上の注意点＞</t>
    <rPh sb="1" eb="3">
      <t>キニュウ</t>
    </rPh>
    <rPh sb="3" eb="4">
      <t>ジョウ</t>
    </rPh>
    <rPh sb="5" eb="8">
      <t>チュウイテン</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</si>
  <si>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</si>
  <si>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</si>
  <si>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</si>
  <si>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</si>
  <si>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</si>
  <si>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</si>
  <si>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</si>
  <si>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</si>
  <si>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330-0854</t>
    <phoneticPr fontId="3"/>
  </si>
  <si>
    <t>埼玉県さいたま市大宮区桜木町1-11-7</t>
    <rPh sb="0" eb="3">
      <t>サイタマケン</t>
    </rPh>
    <rPh sb="7" eb="8">
      <t>シ</t>
    </rPh>
    <rPh sb="8" eb="11">
      <t>オオミヤク</t>
    </rPh>
    <rPh sb="11" eb="14">
      <t>サクラギチョウ</t>
    </rPh>
    <phoneticPr fontId="3"/>
  </si>
  <si>
    <t>株式会社アペックエンジニアリング</t>
    <rPh sb="0" eb="4">
      <t>カブシキガイシャ</t>
    </rPh>
    <phoneticPr fontId="3"/>
  </si>
  <si>
    <t>048-650-7770</t>
    <phoneticPr fontId="3"/>
  </si>
  <si>
    <t>アペック本社ビル新築工事</t>
    <rPh sb="4" eb="6">
      <t>ホンシャ</t>
    </rPh>
    <rPh sb="8" eb="10">
      <t>シンチク</t>
    </rPh>
    <rPh sb="10" eb="12">
      <t>コウジ</t>
    </rPh>
    <phoneticPr fontId="3"/>
  </si>
  <si>
    <t>山田</t>
    <rPh sb="0" eb="2">
      <t>ヤマダ</t>
    </rPh>
    <phoneticPr fontId="3"/>
  </si>
  <si>
    <t>048-650-7770</t>
    <phoneticPr fontId="3"/>
  </si>
  <si>
    <t>会議室空調工事</t>
    <rPh sb="0" eb="3">
      <t>カイギシツ</t>
    </rPh>
    <rPh sb="3" eb="5">
      <t>クウチョウ</t>
    </rPh>
    <rPh sb="5" eb="7">
      <t>コウジ</t>
    </rPh>
    <phoneticPr fontId="3"/>
  </si>
  <si>
    <t>注文契約分は、①～⑩全て記入して下さい。</t>
    <rPh sb="0" eb="2">
      <t>チュウモン</t>
    </rPh>
    <rPh sb="2" eb="5">
      <t>ケイヤクブン</t>
    </rPh>
    <rPh sb="10" eb="11">
      <t>スベ</t>
    </rPh>
    <rPh sb="12" eb="14">
      <t>キニュウ</t>
    </rPh>
    <rPh sb="16" eb="17">
      <t>クダ</t>
    </rPh>
    <phoneticPr fontId="3"/>
  </si>
  <si>
    <t>⑨＜消費税に関する注意点＞</t>
    <rPh sb="2" eb="5">
      <t>ショウヒゼイ</t>
    </rPh>
    <rPh sb="6" eb="7">
      <t>カン</t>
    </rPh>
    <rPh sb="9" eb="12">
      <t>チュウイテン</t>
    </rPh>
    <phoneticPr fontId="3"/>
  </si>
  <si>
    <t>原則として、注文書記載の税率を適用する。</t>
    <rPh sb="0" eb="2">
      <t>ゲンソク</t>
    </rPh>
    <rPh sb="6" eb="9">
      <t>チュウモンショ</t>
    </rPh>
    <rPh sb="9" eb="11">
      <t>キサイ</t>
    </rPh>
    <rPh sb="12" eb="14">
      <t>ゼイリツ</t>
    </rPh>
    <rPh sb="15" eb="17">
      <t>テキヨウ</t>
    </rPh>
    <phoneticPr fontId="3"/>
  </si>
  <si>
    <t>但し、実際納期が注文書納期と異なる場合は、注文書の</t>
    <rPh sb="0" eb="1">
      <t>タダ</t>
    </rPh>
    <rPh sb="3" eb="5">
      <t>ジッサイ</t>
    </rPh>
    <rPh sb="5" eb="7">
      <t>ノウキ</t>
    </rPh>
    <rPh sb="8" eb="11">
      <t>チュウモンショ</t>
    </rPh>
    <rPh sb="11" eb="13">
      <t>ノウキ</t>
    </rPh>
    <rPh sb="14" eb="15">
      <t>コト</t>
    </rPh>
    <rPh sb="17" eb="19">
      <t>バアイ</t>
    </rPh>
    <rPh sb="21" eb="24">
      <t>チュウモンショ</t>
    </rPh>
    <phoneticPr fontId="3"/>
  </si>
  <si>
    <t>税率と相違するケースがあるので、下記までお問合わせ</t>
    <rPh sb="0" eb="2">
      <t>ゼイリツ</t>
    </rPh>
    <rPh sb="3" eb="5">
      <t>ソウイ</t>
    </rPh>
    <rPh sb="16" eb="18">
      <t>カキ</t>
    </rPh>
    <rPh sb="21" eb="23">
      <t>トイア</t>
    </rPh>
    <phoneticPr fontId="3"/>
  </si>
  <si>
    <t>株式会社アペックエンジニアリング　管理本部　経理課</t>
    <rPh sb="0" eb="2">
      <t>カブシキ</t>
    </rPh>
    <rPh sb="2" eb="4">
      <t>カイシャ</t>
    </rPh>
    <rPh sb="17" eb="19">
      <t>カンリ</t>
    </rPh>
    <rPh sb="19" eb="21">
      <t>ホンブ</t>
    </rPh>
    <rPh sb="22" eb="25">
      <t>ケイリカ</t>
    </rPh>
    <phoneticPr fontId="3"/>
  </si>
  <si>
    <t>ください。</t>
    <phoneticPr fontId="3"/>
  </si>
  <si>
    <t>03-6222-2830</t>
    <phoneticPr fontId="3"/>
  </si>
  <si>
    <t>保留金請求時は、⑤保留金累計を0円にして下さい。</t>
    <rPh sb="0" eb="2">
      <t>ホリュウ</t>
    </rPh>
    <rPh sb="2" eb="3">
      <t>キン</t>
    </rPh>
    <rPh sb="3" eb="5">
      <t>セイキュウ</t>
    </rPh>
    <rPh sb="5" eb="6">
      <t>ジ</t>
    </rPh>
    <rPh sb="9" eb="11">
      <t>ホリュウ</t>
    </rPh>
    <rPh sb="11" eb="12">
      <t>キン</t>
    </rPh>
    <rPh sb="12" eb="14">
      <t>ルイケイ</t>
    </rPh>
    <rPh sb="16" eb="17">
      <t>エン</t>
    </rPh>
    <rPh sb="20" eb="21">
      <t>クダ</t>
    </rPh>
    <phoneticPr fontId="2"/>
  </si>
  <si>
    <t>保留金がない場合は、⑤保留金累計は0円にして下さい。</t>
    <rPh sb="0" eb="2">
      <t>ホリュウ</t>
    </rPh>
    <rPh sb="2" eb="3">
      <t>キン</t>
    </rPh>
    <rPh sb="6" eb="8">
      <t>バアイ</t>
    </rPh>
    <rPh sb="11" eb="13">
      <t>ホリュウ</t>
    </rPh>
    <rPh sb="13" eb="14">
      <t>キン</t>
    </rPh>
    <rPh sb="14" eb="16">
      <t>ルイケイ</t>
    </rPh>
    <rPh sb="18" eb="19">
      <t>エン</t>
    </rPh>
    <rPh sb="22" eb="23">
      <t>クダ</t>
    </rPh>
    <phoneticPr fontId="3"/>
  </si>
  <si>
    <t>㈱アペックエンジニアリング</t>
    <phoneticPr fontId="3"/>
  </si>
  <si>
    <t>〇〇設備工事</t>
    <rPh sb="2" eb="4">
      <t>セツビ</t>
    </rPh>
    <rPh sb="4" eb="6">
      <t>コウジ</t>
    </rPh>
    <phoneticPr fontId="3"/>
  </si>
  <si>
    <t>△△設備工事</t>
    <rPh sb="2" eb="4">
      <t>セツビ</t>
    </rPh>
    <rPh sb="4" eb="6">
      <t>コウジ</t>
    </rPh>
    <phoneticPr fontId="3"/>
  </si>
  <si>
    <t>××工事</t>
    <rPh sb="2" eb="4">
      <t>コウジ</t>
    </rPh>
    <phoneticPr fontId="3"/>
  </si>
  <si>
    <t>式</t>
    <rPh sb="0" eb="1">
      <t>シキ</t>
    </rPh>
    <phoneticPr fontId="3"/>
  </si>
  <si>
    <t>値引き</t>
    <rPh sb="0" eb="2">
      <t>ネビ</t>
    </rPh>
    <phoneticPr fontId="3"/>
  </si>
  <si>
    <t>4</t>
    <phoneticPr fontId="3"/>
  </si>
  <si>
    <t>30</t>
    <phoneticPr fontId="3"/>
  </si>
  <si>
    <t>空調機</t>
    <rPh sb="0" eb="2">
      <t>クウチョウ</t>
    </rPh>
    <phoneticPr fontId="3"/>
  </si>
  <si>
    <t>⑧＜消費税に関する注意点＞</t>
    <rPh sb="2" eb="5">
      <t>ショウヒゼイ</t>
    </rPh>
    <rPh sb="6" eb="7">
      <t>カン</t>
    </rPh>
    <rPh sb="9" eb="12">
      <t>チュウイテン</t>
    </rPh>
    <phoneticPr fontId="3"/>
  </si>
  <si>
    <t>工種コード</t>
    <rPh sb="0" eb="2">
      <t>コウシュ</t>
    </rPh>
    <phoneticPr fontId="3"/>
  </si>
  <si>
    <t>当月分出来高</t>
    <rPh sb="0" eb="3">
      <t>トウゲツブン</t>
    </rPh>
    <rPh sb="3" eb="6">
      <t>デキダカ</t>
    </rPh>
    <phoneticPr fontId="3"/>
  </si>
  <si>
    <t>前回迄出来高</t>
    <rPh sb="0" eb="2">
      <t>ゼンカイ</t>
    </rPh>
    <rPh sb="2" eb="3">
      <t>マデ</t>
    </rPh>
    <rPh sb="3" eb="6">
      <t>デキダカ</t>
    </rPh>
    <phoneticPr fontId="3"/>
  </si>
  <si>
    <t>注文契約金額(税抜)</t>
    <rPh sb="0" eb="2">
      <t>チュウモン</t>
    </rPh>
    <rPh sb="2" eb="4">
      <t>ケイヤク</t>
    </rPh>
    <rPh sb="4" eb="6">
      <t>キンガク</t>
    </rPh>
    <rPh sb="7" eb="8">
      <t>ゼイ</t>
    </rPh>
    <rPh sb="8" eb="9">
      <t>ヌ</t>
    </rPh>
    <phoneticPr fontId="3"/>
  </si>
  <si>
    <t>所属部長</t>
    <rPh sb="0" eb="4">
      <t>ショゾクブチョウ</t>
    </rPh>
    <phoneticPr fontId="3"/>
  </si>
  <si>
    <t>注文契約外は
チェックのみ →</t>
    <rPh sb="0" eb="2">
      <t>チュウモン</t>
    </rPh>
    <phoneticPr fontId="3"/>
  </si>
  <si>
    <t>工事番号(9桁)</t>
    <rPh sb="0" eb="2">
      <t>コウジ</t>
    </rPh>
    <rPh sb="2" eb="4">
      <t>バンゴウ</t>
    </rPh>
    <rPh sb="6" eb="7">
      <t>ケタ</t>
    </rPh>
    <phoneticPr fontId="3"/>
  </si>
  <si>
    <t>注文番号(5桁)</t>
    <rPh sb="0" eb="2">
      <t>チュウモン</t>
    </rPh>
    <rPh sb="2" eb="4">
      <t>バンゴウ</t>
    </rPh>
    <rPh sb="6" eb="7">
      <t>ケタ</t>
    </rPh>
    <phoneticPr fontId="3"/>
  </si>
  <si>
    <t>2021</t>
    <phoneticPr fontId="3"/>
  </si>
  <si>
    <t>担当　山﨑　・　野村</t>
    <rPh sb="0" eb="2">
      <t>タントウ</t>
    </rPh>
    <rPh sb="3" eb="5">
      <t>ヤマザキ</t>
    </rPh>
    <rPh sb="8" eb="10">
      <t>ノムラ</t>
    </rPh>
    <phoneticPr fontId="3"/>
  </si>
  <si>
    <t>請求年月日を必ず記入して下さい。</t>
    <rPh sb="0" eb="2">
      <t>セイキュウ</t>
    </rPh>
    <rPh sb="2" eb="4">
      <t>ネンゲツ</t>
    </rPh>
    <rPh sb="4" eb="5">
      <t>ビ</t>
    </rPh>
    <rPh sb="6" eb="7">
      <t>カナラ</t>
    </rPh>
    <rPh sb="8" eb="10">
      <t>キニュウ</t>
    </rPh>
    <rPh sb="12" eb="13">
      <t>クダ</t>
    </rPh>
    <phoneticPr fontId="3"/>
  </si>
  <si>
    <t>出来高金額は必ず弊社担当者の査定をうけ記入して下さい。</t>
    <rPh sb="0" eb="3">
      <t>デキダカ</t>
    </rPh>
    <rPh sb="3" eb="5">
      <t>キンガク</t>
    </rPh>
    <rPh sb="6" eb="7">
      <t>カナラ</t>
    </rPh>
    <rPh sb="8" eb="10">
      <t>ヘイシャ</t>
    </rPh>
    <rPh sb="10" eb="13">
      <t>タントウシャ</t>
    </rPh>
    <rPh sb="14" eb="16">
      <t>サテイ</t>
    </rPh>
    <rPh sb="19" eb="21">
      <t>キニュウ</t>
    </rPh>
    <rPh sb="23" eb="24">
      <t>クダ</t>
    </rPh>
    <phoneticPr fontId="3"/>
  </si>
  <si>
    <t>工事番号(9桁)</t>
  </si>
  <si>
    <t>①-④</t>
    <phoneticPr fontId="3"/>
  </si>
  <si>
    <t>出来高残額</t>
    <rPh sb="0" eb="3">
      <t>デキダカ</t>
    </rPh>
    <rPh sb="3" eb="5">
      <t>ザンガク</t>
    </rPh>
    <phoneticPr fontId="3"/>
  </si>
  <si>
    <t>提出の必要はありません。</t>
    <rPh sb="0" eb="2">
      <t>テイシュツ</t>
    </rPh>
    <rPh sb="3" eb="5">
      <t>ヒツヨウ</t>
    </rPh>
    <phoneticPr fontId="3"/>
  </si>
  <si>
    <t>№2以降、未記入の場合、</t>
    <rPh sb="2" eb="4">
      <t>イコウ</t>
    </rPh>
    <rPh sb="5" eb="8">
      <t>ミキニュウ</t>
    </rPh>
    <rPh sb="9" eb="11">
      <t>バアイ</t>
    </rPh>
    <phoneticPr fontId="3"/>
  </si>
  <si>
    <t>【資機材の納入】</t>
    <phoneticPr fontId="3"/>
  </si>
  <si>
    <t>）％</t>
    <phoneticPr fontId="3"/>
  </si>
  <si>
    <t>②+③（</t>
    <phoneticPr fontId="3"/>
  </si>
  <si>
    <t>アペックエンジニアリング
現場担当者名</t>
    <phoneticPr fontId="3"/>
  </si>
  <si>
    <t>請　求　回　数</t>
    <rPh sb="2" eb="3">
      <t>モトム</t>
    </rPh>
    <rPh sb="4" eb="5">
      <t>カイ</t>
    </rPh>
    <rPh sb="6" eb="7">
      <t>スウ</t>
    </rPh>
    <phoneticPr fontId="3"/>
  </si>
  <si>
    <t>℡</t>
    <phoneticPr fontId="3"/>
  </si>
  <si>
    <t>〒</t>
    <phoneticPr fontId="3"/>
  </si>
  <si>
    <t>T</t>
    <phoneticPr fontId="3"/>
  </si>
  <si>
    <t>住所</t>
    <rPh sb="0" eb="2">
      <t>ジュウショ</t>
    </rPh>
    <phoneticPr fontId="3"/>
  </si>
  <si>
    <t xml:space="preserve">　株式会社アペックエンジニアリング　御中
</t>
    <rPh sb="1" eb="5">
      <t>カブシキガイシャ</t>
    </rPh>
    <rPh sb="18" eb="20">
      <t>オンチュウ</t>
    </rPh>
    <phoneticPr fontId="3"/>
  </si>
  <si>
    <t>10％対象当月請求額</t>
    <rPh sb="3" eb="5">
      <t>タイショウ</t>
    </rPh>
    <rPh sb="5" eb="7">
      <t>トウゲツ</t>
    </rPh>
    <rPh sb="7" eb="9">
      <t>セイキュウ</t>
    </rPh>
    <rPh sb="9" eb="10">
      <t>ガク</t>
    </rPh>
    <phoneticPr fontId="3"/>
  </si>
  <si>
    <t>8％対象当月請求額</t>
    <rPh sb="2" eb="4">
      <t>タイショウ</t>
    </rPh>
    <rPh sb="4" eb="6">
      <t>トウゲツ</t>
    </rPh>
    <rPh sb="6" eb="9">
      <t>セイキュウガク</t>
    </rPh>
    <phoneticPr fontId="3"/>
  </si>
  <si>
    <t>　　下記の通り請求致します</t>
    <rPh sb="2" eb="4">
      <t>カキ</t>
    </rPh>
    <rPh sb="5" eb="6">
      <t>トオ</t>
    </rPh>
    <rPh sb="7" eb="10">
      <t>セイキュウイタ</t>
    </rPh>
    <phoneticPr fontId="3"/>
  </si>
  <si>
    <t>━</t>
  </si>
  <si>
    <t>【労務の提供】</t>
    <phoneticPr fontId="3"/>
  </si>
  <si>
    <r>
      <rPr>
        <b/>
        <sz val="14"/>
        <rFont val="ＭＳ Ｐ明朝"/>
        <family val="1"/>
        <charset val="128"/>
      </rPr>
      <t>【その他】</t>
    </r>
    <r>
      <rPr>
        <sz val="14"/>
        <rFont val="ＭＳ Ｐ明朝"/>
        <family val="1"/>
        <charset val="128"/>
      </rPr>
      <t>　（備品リース、図面作成、事務用品納入など）</t>
    </r>
    <phoneticPr fontId="3"/>
  </si>
  <si>
    <t>0％対象当月請求額</t>
    <rPh sb="2" eb="4">
      <t>タイショウ</t>
    </rPh>
    <rPh sb="4" eb="6">
      <t>トウゲツ</t>
    </rPh>
    <rPh sb="6" eb="9">
      <t>セイキュウガク</t>
    </rPh>
    <phoneticPr fontId="3"/>
  </si>
  <si>
    <t>経-402　Ver.6-1　2022.10.31</t>
    <phoneticPr fontId="3"/>
  </si>
  <si>
    <t>⑦消費税</t>
    <rPh sb="1" eb="4">
      <t>ショウヒゼイ</t>
    </rPh>
    <phoneticPr fontId="3"/>
  </si>
  <si>
    <t>　　　　　  ⑥+⑦</t>
    <phoneticPr fontId="3"/>
  </si>
  <si>
    <t>　　　　　  ③（注文書有）</t>
    <rPh sb="9" eb="12">
      <t>チュウモンショ</t>
    </rPh>
    <rPh sb="12" eb="13">
      <t>アリ</t>
    </rPh>
    <phoneticPr fontId="3"/>
  </si>
  <si>
    <t>※見積書は請求時の添付書類として承れません</t>
    <phoneticPr fontId="3"/>
  </si>
  <si>
    <t>【請求書の入力方法に関して】</t>
    <rPh sb="1" eb="4">
      <t>セイキュウショ</t>
    </rPh>
    <rPh sb="5" eb="9">
      <t>ニュウリョクホウホウ</t>
    </rPh>
    <rPh sb="10" eb="11">
      <t>カン</t>
    </rPh>
    <phoneticPr fontId="3"/>
  </si>
  <si>
    <t>注文書記載の工事番号を入力下さい</t>
    <rPh sb="0" eb="3">
      <t>チュウモンショ</t>
    </rPh>
    <rPh sb="3" eb="5">
      <t>キサイ</t>
    </rPh>
    <rPh sb="6" eb="10">
      <t>コウジバンゴウ</t>
    </rPh>
    <rPh sb="11" eb="13">
      <t>ニュウリョク</t>
    </rPh>
    <rPh sb="13" eb="14">
      <t>クダ</t>
    </rPh>
    <phoneticPr fontId="3"/>
  </si>
  <si>
    <t>注文書記載の注文番号を入力下さい</t>
    <rPh sb="0" eb="3">
      <t>チュウモンショ</t>
    </rPh>
    <rPh sb="3" eb="5">
      <t>キサイ</t>
    </rPh>
    <rPh sb="6" eb="10">
      <t>チュウモ</t>
    </rPh>
    <rPh sb="11" eb="13">
      <t>ニュウリョク</t>
    </rPh>
    <rPh sb="13" eb="14">
      <t>クダ</t>
    </rPh>
    <phoneticPr fontId="3"/>
  </si>
  <si>
    <t>請求年月日をプルダウンで選択して下さい</t>
    <rPh sb="0" eb="5">
      <t>セイキュウネンガッピ</t>
    </rPh>
    <rPh sb="12" eb="14">
      <t>センタク</t>
    </rPh>
    <rPh sb="16" eb="17">
      <t>クダ</t>
    </rPh>
    <phoneticPr fontId="3"/>
  </si>
  <si>
    <t>注文書記載の工事名称を入力下さい</t>
    <rPh sb="0" eb="3">
      <t>チュウモンショ</t>
    </rPh>
    <rPh sb="3" eb="5">
      <t>キサイ</t>
    </rPh>
    <rPh sb="6" eb="8">
      <t>コウジ</t>
    </rPh>
    <rPh sb="8" eb="10">
      <t>メイショウ</t>
    </rPh>
    <rPh sb="11" eb="14">
      <t>ニュウリョククダ</t>
    </rPh>
    <phoneticPr fontId="3"/>
  </si>
  <si>
    <t>弊社現場担当者の名前を入力下さい</t>
    <rPh sb="0" eb="2">
      <t>ヘイシャ</t>
    </rPh>
    <rPh sb="2" eb="4">
      <t>ゲンバ</t>
    </rPh>
    <rPh sb="4" eb="7">
      <t>タントウシャ</t>
    </rPh>
    <rPh sb="8" eb="10">
      <t>ナマエ</t>
    </rPh>
    <rPh sb="11" eb="14">
      <t>ニュウリョククダ</t>
    </rPh>
    <phoneticPr fontId="3"/>
  </si>
  <si>
    <t>前回までの請求金額を入力下さい</t>
    <rPh sb="0" eb="2">
      <t>ゼンカイ</t>
    </rPh>
    <rPh sb="5" eb="7">
      <t>セイキュウ</t>
    </rPh>
    <rPh sb="7" eb="9">
      <t>キンガク</t>
    </rPh>
    <rPh sb="8" eb="9">
      <t>ニュウキン</t>
    </rPh>
    <rPh sb="10" eb="13">
      <t>ニュウリョククダ</t>
    </rPh>
    <phoneticPr fontId="3"/>
  </si>
  <si>
    <t>当月の請求金額を入力下さい</t>
    <rPh sb="0" eb="2">
      <t>トウゲツ</t>
    </rPh>
    <rPh sb="3" eb="5">
      <t>セイキュウ</t>
    </rPh>
    <rPh sb="5" eb="7">
      <t>キンガク</t>
    </rPh>
    <rPh sb="8" eb="11">
      <t>ニュウリョククダ</t>
    </rPh>
    <phoneticPr fontId="3"/>
  </si>
  <si>
    <t>注文契約外の請求なので☑して下さい</t>
    <rPh sb="0" eb="5">
      <t>チュウモンケイヤクガイ</t>
    </rPh>
    <rPh sb="6" eb="8">
      <t>セイキュウ</t>
    </rPh>
    <rPh sb="14" eb="15">
      <t>クダ</t>
    </rPh>
    <phoneticPr fontId="3"/>
  </si>
  <si>
    <t>請求年月日をプルダウンで選択して下さい</t>
    <phoneticPr fontId="3"/>
  </si>
  <si>
    <t>【請求書の入力方法に関して】</t>
    <phoneticPr fontId="3"/>
  </si>
  <si>
    <t>注文書記載の請求内容（工事内容）を入力下さい</t>
    <rPh sb="0" eb="5">
      <t>チュウモンショキサイ</t>
    </rPh>
    <rPh sb="6" eb="10">
      <t>セイキュウナイヨウ</t>
    </rPh>
    <rPh sb="11" eb="13">
      <t>コウジ</t>
    </rPh>
    <rPh sb="13" eb="15">
      <t>ナイヨウ</t>
    </rPh>
    <rPh sb="17" eb="20">
      <t>ニュウリョククダ</t>
    </rPh>
    <phoneticPr fontId="3"/>
  </si>
  <si>
    <t>弊社現場担当者の名前を入力下さい</t>
    <phoneticPr fontId="3"/>
  </si>
  <si>
    <t>弊社現場担当者に確認の上、工事名称を入力下さい</t>
    <phoneticPr fontId="3"/>
  </si>
  <si>
    <t>弊社現場担当者に確認の上、請求内容（工事内容）を入力下さい</t>
    <rPh sb="24" eb="27">
      <t>ニュウリョククダ</t>
    </rPh>
    <phoneticPr fontId="3"/>
  </si>
  <si>
    <t>❶</t>
    <phoneticPr fontId="3"/>
  </si>
  <si>
    <t>❷</t>
    <phoneticPr fontId="3"/>
  </si>
  <si>
    <t>❸</t>
    <phoneticPr fontId="3"/>
  </si>
  <si>
    <t>❺</t>
    <phoneticPr fontId="3"/>
  </si>
  <si>
    <r>
      <t>請求年月日　</t>
    </r>
    <r>
      <rPr>
        <sz val="20"/>
        <rFont val="ＭＳ Ｐ明朝"/>
        <family val="1"/>
        <charset val="128"/>
      </rPr>
      <t>❹</t>
    </r>
    <rPh sb="0" eb="2">
      <t>セイキュウ</t>
    </rPh>
    <rPh sb="2" eb="3">
      <t>ネン</t>
    </rPh>
    <rPh sb="3" eb="4">
      <t>ツキ</t>
    </rPh>
    <rPh sb="4" eb="5">
      <t>ヒ</t>
    </rPh>
    <phoneticPr fontId="3"/>
  </si>
  <si>
    <t>➏</t>
    <phoneticPr fontId="3"/>
  </si>
  <si>
    <t>❼</t>
    <phoneticPr fontId="3"/>
  </si>
  <si>
    <t>❽</t>
    <phoneticPr fontId="3"/>
  </si>
  <si>
    <t>❾</t>
    <phoneticPr fontId="3"/>
  </si>
  <si>
    <t>❿</t>
    <phoneticPr fontId="3"/>
  </si>
  <si>
    <t>⓬</t>
    <phoneticPr fontId="3"/>
  </si>
  <si>
    <t>⓫</t>
    <phoneticPr fontId="3"/>
  </si>
  <si>
    <t>⓭</t>
    <phoneticPr fontId="3"/>
  </si>
  <si>
    <t>❶</t>
    <phoneticPr fontId="3"/>
  </si>
  <si>
    <t>❷</t>
    <phoneticPr fontId="3"/>
  </si>
  <si>
    <t>❸</t>
    <phoneticPr fontId="3"/>
  </si>
  <si>
    <t>❹</t>
    <phoneticPr fontId="3"/>
  </si>
  <si>
    <t>❺</t>
    <phoneticPr fontId="3"/>
  </si>
  <si>
    <t>➏</t>
    <phoneticPr fontId="3"/>
  </si>
  <si>
    <t>❼</t>
    <phoneticPr fontId="3"/>
  </si>
  <si>
    <t>❽</t>
    <phoneticPr fontId="3"/>
  </si>
  <si>
    <r>
      <t>・</t>
    </r>
    <r>
      <rPr>
        <sz val="14"/>
        <color theme="1"/>
        <rFont val="ＭＳ Ｐ明朝"/>
        <family val="1"/>
        <charset val="128"/>
      </rPr>
      <t>添付書類の合計金額と⑥当</t>
    </r>
    <r>
      <rPr>
        <sz val="14"/>
        <rFont val="ＭＳ Ｐ明朝"/>
        <family val="1"/>
        <charset val="128"/>
      </rPr>
      <t>月請求額は一致させて下さい</t>
    </r>
    <rPh sb="1" eb="3">
      <t>テンプ</t>
    </rPh>
    <rPh sb="3" eb="5">
      <t>ショルイ</t>
    </rPh>
    <rPh sb="6" eb="8">
      <t>ゴウケイ</t>
    </rPh>
    <rPh sb="8" eb="10">
      <t>キンガク</t>
    </rPh>
    <rPh sb="12" eb="17">
      <t>トウゲツセイキュウガク</t>
    </rPh>
    <rPh sb="18" eb="20">
      <t>イッチ</t>
    </rPh>
    <rPh sb="23" eb="24">
      <t>クダ</t>
    </rPh>
    <phoneticPr fontId="3"/>
  </si>
  <si>
    <t>・納入明細書を添付して下さい</t>
    <rPh sb="1" eb="3">
      <t>ノウニュウ</t>
    </rPh>
    <rPh sb="5" eb="6">
      <t>ショ</t>
    </rPh>
    <rPh sb="11" eb="12">
      <t>クダ</t>
    </rPh>
    <phoneticPr fontId="3"/>
  </si>
  <si>
    <t>・注文契約分は当社指定請求書のみご提出下さい</t>
    <rPh sb="7" eb="9">
      <t>トウシャ</t>
    </rPh>
    <rPh sb="9" eb="14">
      <t>シテイセイキュウショ</t>
    </rPh>
    <rPh sb="17" eb="19">
      <t>テイシュツ</t>
    </rPh>
    <rPh sb="19" eb="20">
      <t>クダ</t>
    </rPh>
    <phoneticPr fontId="3"/>
  </si>
  <si>
    <r>
      <t xml:space="preserve">・注文契約外は </t>
    </r>
    <r>
      <rPr>
        <u/>
        <sz val="14"/>
        <color theme="1"/>
        <rFont val="ＭＳ Ｐ明朝"/>
        <family val="1"/>
        <charset val="128"/>
      </rPr>
      <t>労務作業の明細「数量（単位：〇箇所)×単価＝金額〇〇〇円」を添付して下さい</t>
    </r>
    <rPh sb="42" eb="43">
      <t>クダ</t>
    </rPh>
    <phoneticPr fontId="3"/>
  </si>
  <si>
    <t>　なお、請負工事は「人工」での表記は受付られません 必ず作業内容を記載して下さい</t>
    <rPh sb="37" eb="38">
      <t>クダ</t>
    </rPh>
    <phoneticPr fontId="3"/>
  </si>
  <si>
    <t>・法定福利費を必ず記載して下さい</t>
    <rPh sb="1" eb="6">
      <t>ホウテイフクリヒ</t>
    </rPh>
    <rPh sb="7" eb="8">
      <t>カナラ</t>
    </rPh>
    <rPh sb="9" eb="11">
      <t>キサイ</t>
    </rPh>
    <rPh sb="13" eb="14">
      <t>クダ</t>
    </rPh>
    <phoneticPr fontId="3"/>
  </si>
  <si>
    <t>・内訳明細書を添付して下さい</t>
    <rPh sb="5" eb="6">
      <t>ショ</t>
    </rPh>
    <rPh sb="11" eb="12">
      <t>クダ</t>
    </rPh>
    <phoneticPr fontId="3"/>
  </si>
  <si>
    <t>請求回数をプルダウンで選択して下さい</t>
    <rPh sb="11" eb="13">
      <t>センタク</t>
    </rPh>
    <phoneticPr fontId="3"/>
  </si>
  <si>
    <t>請求回数をプルダウンで選択して下さい</t>
    <rPh sb="0" eb="2">
      <t>セイキュウ</t>
    </rPh>
    <rPh sb="2" eb="4">
      <t>カイスウ</t>
    </rPh>
    <rPh sb="11" eb="13">
      <t>センタク</t>
    </rPh>
    <rPh sb="15" eb="16">
      <t>クダ</t>
    </rPh>
    <phoneticPr fontId="3"/>
  </si>
  <si>
    <t>注文書記載の金額を入力下さい</t>
    <rPh sb="0" eb="5">
      <t>チュウモンショキサイ</t>
    </rPh>
    <rPh sb="6" eb="8">
      <t>キンガク</t>
    </rPh>
    <rPh sb="9" eb="12">
      <t>ニュウリョククダ</t>
    </rPh>
    <phoneticPr fontId="3"/>
  </si>
  <si>
    <t>住所・社名（氏名）・電話番号を入力下さい</t>
    <rPh sb="0" eb="2">
      <t>ジュウショ</t>
    </rPh>
    <rPh sb="3" eb="5">
      <t>シャメイ</t>
    </rPh>
    <rPh sb="4" eb="5">
      <t>カイシャ</t>
    </rPh>
    <rPh sb="6" eb="8">
      <t>シメイ</t>
    </rPh>
    <rPh sb="10" eb="14">
      <t>デンワバンゴウ</t>
    </rPh>
    <rPh sb="15" eb="17">
      <t>ニュウリョク</t>
    </rPh>
    <rPh sb="17" eb="18">
      <t>クダ</t>
    </rPh>
    <phoneticPr fontId="3"/>
  </si>
  <si>
    <t>住所・社名（氏名）・電話番号を入力下さい</t>
    <phoneticPr fontId="3"/>
  </si>
  <si>
    <t>郵送で送付の場合は、必ず押印して下さい</t>
    <rPh sb="0" eb="2">
      <t>ユウソウ</t>
    </rPh>
    <rPh sb="3" eb="5">
      <t>ソウフ</t>
    </rPh>
    <rPh sb="6" eb="8">
      <t>バアイ</t>
    </rPh>
    <rPh sb="10" eb="11">
      <t>カナラ</t>
    </rPh>
    <rPh sb="12" eb="14">
      <t>オウイン</t>
    </rPh>
    <rPh sb="16" eb="17">
      <t>クダ</t>
    </rPh>
    <phoneticPr fontId="3"/>
  </si>
  <si>
    <t>注文契約金額（税抜）</t>
    <rPh sb="0" eb="2">
      <t>チュウモン</t>
    </rPh>
    <rPh sb="2" eb="4">
      <t>ケイヤク</t>
    </rPh>
    <rPh sb="4" eb="6">
      <t>キンガク</t>
    </rPh>
    <rPh sb="7" eb="8">
      <t>ゼイ</t>
    </rPh>
    <rPh sb="8" eb="9">
      <t>ヌ</t>
    </rPh>
    <phoneticPr fontId="3"/>
  </si>
  <si>
    <t>当月請求合計（税込）</t>
    <rPh sb="0" eb="2">
      <t>トウゲツ</t>
    </rPh>
    <rPh sb="2" eb="4">
      <t>セイキュウ</t>
    </rPh>
    <rPh sb="4" eb="6">
      <t>ゴウケイ</t>
    </rPh>
    <rPh sb="7" eb="9">
      <t>ゼイコ</t>
    </rPh>
    <phoneticPr fontId="3"/>
  </si>
  <si>
    <t>当月請求額（税抜）</t>
    <rPh sb="0" eb="2">
      <t>トウゲツ</t>
    </rPh>
    <rPh sb="2" eb="4">
      <t>セイキュウ</t>
    </rPh>
    <rPh sb="4" eb="5">
      <t>ガク</t>
    </rPh>
    <rPh sb="6" eb="9">
      <t>ゼイ</t>
    </rPh>
    <phoneticPr fontId="3"/>
  </si>
  <si>
    <r>
      <t>【請求内容別添付書類について】</t>
    </r>
    <r>
      <rPr>
        <sz val="14"/>
        <color theme="1"/>
        <rFont val="ＭＳ Ｐ明朝"/>
        <family val="1"/>
        <charset val="128"/>
      </rPr>
      <t>添付書類…内訳書/明細書/請求書/納品書等　（貴社の書式にて）</t>
    </r>
    <rPh sb="15" eb="19">
      <t>テンプショルイ</t>
    </rPh>
    <rPh sb="20" eb="22">
      <t>ウチワケ</t>
    </rPh>
    <rPh sb="22" eb="23">
      <t>ショ</t>
    </rPh>
    <rPh sb="24" eb="27">
      <t>メイサイショ</t>
    </rPh>
    <rPh sb="28" eb="31">
      <t>セイキュウショ</t>
    </rPh>
    <rPh sb="32" eb="35">
      <t>ノウヒンショ</t>
    </rPh>
    <rPh sb="35" eb="36">
      <t>ナド</t>
    </rPh>
    <phoneticPr fontId="3"/>
  </si>
  <si>
    <t>注文契約外の請求なので入力不要です</t>
    <rPh sb="0" eb="5">
      <t>チュウモンケイヤクガイ</t>
    </rPh>
    <rPh sb="6" eb="8">
      <t>セイキュウ</t>
    </rPh>
    <rPh sb="11" eb="13">
      <t>ニュウリョク</t>
    </rPh>
    <rPh sb="13" eb="15">
      <t>フヨウ</t>
    </rPh>
    <phoneticPr fontId="3"/>
  </si>
  <si>
    <t>・請求金額が10万円未満の場合は一式表示でも受付致します</t>
    <rPh sb="1" eb="5">
      <t>セイキュウキンガク</t>
    </rPh>
    <rPh sb="13" eb="15">
      <t>バアイ</t>
    </rPh>
    <rPh sb="22" eb="24">
      <t>ウケツケ</t>
    </rPh>
    <rPh sb="24" eb="25">
      <t>イタ</t>
    </rPh>
    <phoneticPr fontId="3"/>
  </si>
  <si>
    <t>注文書記載の取引先コード（6桁）を入力下さい</t>
    <rPh sb="0" eb="3">
      <t>チュウモンショ</t>
    </rPh>
    <rPh sb="3" eb="5">
      <t>キサイ</t>
    </rPh>
    <rPh sb="6" eb="9">
      <t>トリヒキサキ</t>
    </rPh>
    <rPh sb="14" eb="15">
      <t>ケタ</t>
    </rPh>
    <rPh sb="17" eb="19">
      <t>ニュウリョク</t>
    </rPh>
    <rPh sb="19" eb="20">
      <t>クダ</t>
    </rPh>
    <phoneticPr fontId="3"/>
  </si>
  <si>
    <t>➏</t>
  </si>
  <si>
    <t>❼</t>
  </si>
  <si>
    <t>❽</t>
  </si>
  <si>
    <t>❾</t>
  </si>
  <si>
    <t>❿</t>
  </si>
  <si>
    <t>⓫</t>
  </si>
  <si>
    <t>⓬</t>
  </si>
  <si>
    <t>⓭</t>
  </si>
  <si>
    <t>弊社購買部より通知致しました、6桁のコードを入力下さい</t>
    <rPh sb="2" eb="5">
      <t>コウバイブ</t>
    </rPh>
    <phoneticPr fontId="3"/>
  </si>
  <si>
    <t>弊社現場担当者に確認の上、工事番号を入力下さい</t>
    <rPh sb="0" eb="2">
      <t>ヘイシャ</t>
    </rPh>
    <rPh sb="2" eb="4">
      <t>ゲンバ</t>
    </rPh>
    <rPh sb="4" eb="7">
      <t>タントウシャ</t>
    </rPh>
    <rPh sb="8" eb="10">
      <t>カクニン</t>
    </rPh>
    <rPh sb="11" eb="12">
      <t>ウエ</t>
    </rPh>
    <phoneticPr fontId="3"/>
  </si>
  <si>
    <t>ご不明な場合は購買部（03-6222-2833）にお問い合わせ下さい</t>
    <rPh sb="1" eb="3">
      <t>フメイ</t>
    </rPh>
    <rPh sb="4" eb="6">
      <t>バアイ</t>
    </rPh>
    <rPh sb="7" eb="10">
      <t>コウバイブ</t>
    </rPh>
    <rPh sb="26" eb="27">
      <t>ト</t>
    </rPh>
    <rPh sb="28" eb="29">
      <t>ア</t>
    </rPh>
    <rPh sb="31" eb="32">
      <t>クダ</t>
    </rPh>
    <phoneticPr fontId="3"/>
  </si>
  <si>
    <r>
      <t xml:space="preserve">請求額内訳
</t>
    </r>
    <r>
      <rPr>
        <b/>
        <sz val="12"/>
        <color rgb="FFFF0000"/>
        <rFont val="ＭＳ Ｐ明朝"/>
        <family val="1"/>
        <charset val="128"/>
      </rPr>
      <t>(入力必須）</t>
    </r>
    <rPh sb="0" eb="3">
      <t>セイキュウガク</t>
    </rPh>
    <phoneticPr fontId="3"/>
  </si>
  <si>
    <t>当月の請求額（税抜）を消費税率毎に入力下さい</t>
    <rPh sb="7" eb="9">
      <t>ゼイヌ</t>
    </rPh>
    <rPh sb="11" eb="15">
      <t>ショウヒゼイリツ</t>
    </rPh>
    <rPh sb="15" eb="16">
      <t>マイ</t>
    </rPh>
    <phoneticPr fontId="3"/>
  </si>
  <si>
    <t>ご不明な場合は購買部（03-6222-2833）にお問い合わせ下さい</t>
    <phoneticPr fontId="3"/>
  </si>
  <si>
    <t>　</t>
    <phoneticPr fontId="3"/>
  </si>
  <si>
    <t>インボイス登録番号</t>
    <rPh sb="5" eb="7">
      <t>トウロク</t>
    </rPh>
    <rPh sb="7" eb="9">
      <t>バンゴウ</t>
    </rPh>
    <phoneticPr fontId="3"/>
  </si>
  <si>
    <r>
      <rPr>
        <b/>
        <sz val="14"/>
        <color rgb="FFFF0000"/>
        <rFont val="ＭＳ Ｐ明朝"/>
        <family val="1"/>
        <charset val="128"/>
      </rPr>
      <t>【入力に関する注意事項】</t>
    </r>
    <r>
      <rPr>
        <sz val="14"/>
        <rFont val="ＭＳ Ｐ明朝"/>
        <family val="1"/>
        <charset val="128"/>
      </rPr>
      <t xml:space="preserve">
・請求書上の「工事番号、注文番号、取引先コード、工事名称、工事内容、注文契約金額（税抜）」は注文書と対応しています
　注文書の発行される契約については注文書の記載通りに記入するようにして下さい
　注文書の発行のない契約でご不明な入力箇所がある場合は、現場担当者にお問い合わせ下さい
・注文契約分は①～③、⑨の内訳を必ず入力して下さい。なお、出来高は現場担当者と打合せの上、入力して下さい　　　　　　　　　　・注文契約外の請求額の入力は⑨の内訳のみ入力して下さい</t>
    </r>
    <rPh sb="81" eb="83">
      <t>ケイヤク</t>
    </rPh>
    <rPh sb="120" eb="122">
      <t>ケイヤク</t>
    </rPh>
    <rPh sb="127" eb="131">
      <t>ニュウリョクカショ</t>
    </rPh>
    <phoneticPr fontId="3"/>
  </si>
  <si>
    <r>
      <rPr>
        <b/>
        <sz val="14"/>
        <color rgb="FFFF0000"/>
        <rFont val="ＭＳ Ｐ明朝"/>
        <family val="1"/>
        <charset val="128"/>
      </rPr>
      <t>【締切日、必着日について】</t>
    </r>
    <r>
      <rPr>
        <b/>
        <sz val="14"/>
        <rFont val="ＭＳ Ｐ明朝"/>
        <family val="1"/>
        <charset val="128"/>
      </rPr>
      <t xml:space="preserve">
</t>
    </r>
    <r>
      <rPr>
        <sz val="14"/>
        <rFont val="ＭＳ Ｐ明朝"/>
        <family val="1"/>
        <charset val="128"/>
      </rPr>
      <t>・締切日：月末締め、必着日：</t>
    </r>
    <r>
      <rPr>
        <u/>
        <sz val="14"/>
        <rFont val="ＭＳ Ｐ明朝"/>
        <family val="1"/>
        <charset val="128"/>
      </rPr>
      <t>翌月５日必着</t>
    </r>
    <r>
      <rPr>
        <sz val="14"/>
        <rFont val="ＭＳ Ｐ明朝"/>
        <family val="1"/>
        <charset val="128"/>
      </rPr>
      <t xml:space="preserve">(５日が休日の場合は前営業日）
・６月末・９月末・１２月末・３月末（四半期決算月）、４月末（GW）、７月末（夏期）は必着日が早まりますのでご注意下さい
　なお、必着日に関しましては、当社経理部より支払案内書メールにて通知致します
・注文書が届いていない場合、現場担当者に注文書発行の旨を確認の上、注文番号は空欄のまま必着日までにご提出下さい
・原則、必着日より遅れて受領した請求書につきましては、翌月受付分として支払処理させていただきます
</t>
    </r>
    <r>
      <rPr>
        <b/>
        <sz val="14"/>
        <rFont val="ＭＳ Ｐ明朝"/>
        <family val="1"/>
        <charset val="128"/>
      </rPr>
      <t xml:space="preserve">
</t>
    </r>
    <r>
      <rPr>
        <b/>
        <sz val="14"/>
        <color rgb="FFFF0000"/>
        <rFont val="ＭＳ Ｐ明朝"/>
        <family val="1"/>
        <charset val="128"/>
      </rPr>
      <t>【提出方法について】</t>
    </r>
    <r>
      <rPr>
        <sz val="14"/>
        <rFont val="ＭＳ Ｐ明朝"/>
        <family val="1"/>
        <charset val="128"/>
      </rPr>
      <t>　３つのいずれかの方法にてご提出下さい
①電子請求システムBill Oneへアップロード（推奨) ： 当社指定請求書ＥｘｃｅｌをＰＤＦに変換してBillOneへアップロード
②Bill Oneへメール送信 ： 当社指定請求書ＥｘｃｅｌをＰＤＦに変換して、BillOne専用メールアドレスにファイル添付して送信
③Bill Oneへ郵送（</t>
    </r>
    <r>
      <rPr>
        <u/>
        <sz val="14"/>
        <rFont val="ＭＳ Ｐ明朝"/>
        <family val="1"/>
        <charset val="128"/>
      </rPr>
      <t>押印必要</t>
    </r>
    <r>
      <rPr>
        <sz val="14"/>
        <rFont val="ＭＳ Ｐ明朝"/>
        <family val="1"/>
        <charset val="128"/>
      </rPr>
      <t>） ： 当社指定請求書Ｅｘｃｅｌを印刷・押印して、BillOne専用住所へ郵送</t>
    </r>
    <rPh sb="125" eb="127">
      <t>トウシャ</t>
    </rPh>
    <rPh sb="316" eb="318">
      <t>トウシャ</t>
    </rPh>
    <rPh sb="370" eb="372">
      <t>トウシャ</t>
    </rPh>
    <rPh sb="399" eb="401">
      <t>センヨウ</t>
    </rPh>
    <rPh sb="433" eb="435">
      <t>オウイン</t>
    </rPh>
    <rPh sb="441" eb="443">
      <t>トウシャ</t>
    </rPh>
    <rPh sb="469" eb="471">
      <t>センヨウ</t>
    </rPh>
    <rPh sb="471" eb="473">
      <t>ジュウショ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</si>
</sst>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0_#0_#0_#0_#0_#0_#0_#0"/>
    <numFmt numFmtId="177" formatCode="#0_#0_#0_#0_#0_#0"/>
    <numFmt numFmtId="178" formatCode="0_);[Red]\(0\)"/>
    <numFmt numFmtId="179" formatCode="#\ ###\ ###\ ##0;[Red]\-#\ ##0"/>
    <numFmt numFmtId="180" formatCode="[DBNum3]0"/>
    <numFmt numFmtId="181" formatCode="0_ "/>
    <numFmt numFmtId="182" formatCode="#,##0;\-#,##0;&quot;-&quot;"/>
    <numFmt numFmtId="183" formatCode="#,##0_ "/>
    <numFmt numFmtId="184" formatCode="[$-411]ggge&quot;年&quot;m&quot;月&quot;d&quot;日&quot;;@"/>
    <numFmt numFmtId="185" formatCode="yyyy&quot;年&quot;m&quot;月&quot;d&quot;日&quot;;@"/>
    <numFmt numFmtId="186" formatCode="General&quot;月&quot;&quot;分&quot;"/>
    <numFmt numFmtId="187" formatCode="&quot;№&quot;General"/>
    <numFmt numFmtId="188" formatCode="#,##0;&quot;▲ &quot;#,##0"/>
    <numFmt numFmtId="189" formatCode="0.0%"/>
    <numFmt numFmtId="190" formatCode="#0_#0_#0_#0_#0"/>
  </numFmts>
  <fonts count="59">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24"/>
      <name val="ＭＳ Ｐ明朝"/>
      <family val="1"/>
      <charset val="128"/>
    </font>
    <font>
      <u/>
      <sz val="16"/>
      <name val="ＭＳ Ｐ明朝"/>
      <family val="1"/>
      <charset val="128"/>
    </font>
    <font>
      <u/>
      <sz val="12"/>
      <name val="ＭＳ Ｐ明朝"/>
      <family val="1"/>
      <charset val="128"/>
    </font>
    <font>
      <u/>
      <sz val="11"/>
      <name val="ＭＳ Ｐ明朝"/>
      <family val="1"/>
      <charset val="128"/>
    </font>
    <font>
      <b/>
      <sz val="10"/>
      <color indexed="62"/>
      <name val="ＭＳ Ｐ明朝"/>
      <family val="1"/>
      <charset val="128"/>
    </font>
    <font>
      <sz val="12"/>
      <name val="ＭＳ Ｐ明朝"/>
      <family val="1"/>
      <charset val="128"/>
    </font>
    <font>
      <sz val="22"/>
      <name val="ＭＳ Ｐ明朝"/>
      <family val="1"/>
      <charset val="128"/>
    </font>
    <font>
      <b/>
      <sz val="16"/>
      <color indexed="62"/>
      <name val="ＭＳ Ｐ明朝"/>
      <family val="1"/>
      <charset val="128"/>
    </font>
    <font>
      <sz val="24"/>
      <name val="ＭＳ 明朝"/>
      <family val="1"/>
      <charset val="128"/>
    </font>
    <font>
      <sz val="22"/>
      <name val="ＭＳ 明朝"/>
      <family val="1"/>
      <charset val="128"/>
    </font>
    <font>
      <sz val="16"/>
      <name val="ＭＳ Ｐ明朝"/>
      <family val="1"/>
      <charset val="128"/>
    </font>
    <font>
      <sz val="9"/>
      <name val="ＭＳ Ｐ明朝"/>
      <family val="1"/>
      <charset val="128"/>
    </font>
    <font>
      <sz val="8"/>
      <name val="ＭＳ Ｐ明朝"/>
      <family val="1"/>
      <charset val="128"/>
    </font>
    <font>
      <sz val="10"/>
      <name val="ＭＳ Ｐ明朝"/>
      <family val="1"/>
      <charset val="128"/>
    </font>
    <font>
      <sz val="20"/>
      <name val="ＭＳ Ｐ明朝"/>
      <family val="1"/>
      <charset val="128"/>
    </font>
    <font>
      <sz val="11"/>
      <color indexed="62"/>
      <name val="ＭＳ Ｐ明朝"/>
      <family val="1"/>
      <charset val="128"/>
    </font>
    <font>
      <sz val="11"/>
      <color theme="1"/>
      <name val="ＭＳ Ｐ明朝"/>
      <family val="1"/>
      <charset val="128"/>
    </font>
    <font>
      <sz val="18"/>
      <name val="ＭＳ Ｐ明朝"/>
      <family val="1"/>
      <charset val="128"/>
    </font>
    <font>
      <b/>
      <sz val="16"/>
      <name val="ＭＳ Ｐ明朝"/>
      <family val="1"/>
      <charset val="128"/>
    </font>
    <font>
      <sz val="8"/>
      <color indexed="62"/>
      <name val="ＭＳ Ｐ明朝"/>
      <family val="1"/>
      <charset val="128"/>
    </font>
    <font>
      <sz val="6"/>
      <color indexed="62"/>
      <name val="ＭＳ Ｐ明朝"/>
      <family val="1"/>
      <charset val="128"/>
    </font>
    <font>
      <sz val="6"/>
      <name val="ＭＳ Ｐ明朝"/>
      <family val="1"/>
      <charset val="128"/>
    </font>
    <font>
      <sz val="10"/>
      <color indexed="62"/>
      <name val="ＭＳ Ｐ明朝"/>
      <family val="1"/>
      <charset val="128"/>
    </font>
    <font>
      <i/>
      <sz val="11"/>
      <name val="ＭＳ Ｐ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明朝"/>
      <family val="1"/>
      <charset val="128"/>
    </font>
    <font>
      <b/>
      <sz val="23.5"/>
      <name val="ＭＳ Ｐ明朝"/>
      <family val="1"/>
      <charset val="128"/>
    </font>
    <font>
      <b/>
      <sz val="10"/>
      <name val="ＭＳ Ｐ明朝"/>
      <family val="1"/>
      <charset val="128"/>
    </font>
    <font>
      <sz val="7"/>
      <name val="ＭＳ Ｐ明朝"/>
      <family val="1"/>
      <charset val="128"/>
    </font>
    <font>
      <sz val="18"/>
      <name val="ＭＳ Ｐゴシック"/>
      <family val="3"/>
      <charset val="128"/>
    </font>
    <font>
      <sz val="14"/>
      <name val="ＭＳ Ｐ明朝"/>
      <family val="1"/>
      <charset val="128"/>
    </font>
    <font>
      <sz val="10"/>
      <name val="ＭＳ 明朝"/>
      <family val="1"/>
      <charset val="128"/>
    </font>
    <font>
      <sz val="12"/>
      <color indexed="81"/>
      <name val="MS P ゴシック"/>
      <family val="3"/>
      <charset val="128"/>
    </font>
    <font>
      <sz val="7.5"/>
      <name val="ＭＳ 明朝"/>
      <family val="1"/>
      <charset val="128"/>
    </font>
    <font>
      <sz val="12"/>
      <color indexed="62"/>
      <name val="ＭＳ Ｐ明朝"/>
      <family val="1"/>
      <charset val="128"/>
    </font>
    <font>
      <sz val="9"/>
      <color indexed="81"/>
      <name val="MS P ゴシック"/>
      <family val="3"/>
      <charset val="128"/>
    </font>
    <font>
      <b/>
      <sz val="9"/>
      <color indexed="81"/>
      <name val="MS P ゴシック"/>
      <family val="3"/>
      <charset val="128"/>
    </font>
    <font>
      <b/>
      <sz val="14"/>
      <color rgb="FFFF0000"/>
      <name val="ＭＳ Ｐ明朝"/>
      <family val="1"/>
      <charset val="128"/>
    </font>
    <font>
      <sz val="16"/>
      <color indexed="62"/>
      <name val="ＭＳ Ｐ明朝"/>
      <family val="1"/>
      <charset val="128"/>
    </font>
    <font>
      <b/>
      <sz val="14"/>
      <color indexed="81"/>
      <name val="MS P ゴシック"/>
      <family val="3"/>
      <charset val="128"/>
    </font>
    <font>
      <b/>
      <u/>
      <sz val="14"/>
      <color indexed="81"/>
      <name val="MS P ゴシック"/>
      <family val="3"/>
      <charset val="128"/>
    </font>
    <font>
      <sz val="14"/>
      <color indexed="81"/>
      <name val="MS P ゴシック"/>
      <family val="3"/>
      <charset val="128"/>
    </font>
    <font>
      <sz val="14"/>
      <color theme="1"/>
      <name val="ＭＳ Ｐ明朝"/>
      <family val="1"/>
      <charset val="128"/>
    </font>
    <font>
      <b/>
      <sz val="14"/>
      <name val="ＭＳ Ｐ明朝"/>
      <family val="1"/>
      <charset val="128"/>
    </font>
    <font>
      <u/>
      <sz val="14"/>
      <name val="ＭＳ Ｐ明朝"/>
      <family val="1"/>
      <charset val="128"/>
    </font>
    <font>
      <sz val="12"/>
      <color theme="1"/>
      <name val="ＭＳ Ｐ明朝"/>
      <family val="1"/>
      <charset val="128"/>
    </font>
    <font>
      <u/>
      <sz val="14"/>
      <color theme="1"/>
      <name val="ＭＳ Ｐ明朝"/>
      <family val="1"/>
      <charset val="128"/>
    </font>
    <font>
      <b/>
      <sz val="12"/>
      <color rgb="FFFF0000"/>
      <name val="ＭＳ Ｐ明朝"/>
      <family val="1"/>
      <charset val="128"/>
    </font>
    <font>
      <sz val="20"/>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rgb="FFFFFFEB"/>
        <bgColor indexed="64"/>
      </patternFill>
    </fill>
    <fill>
      <patternFill patternType="solid">
        <fgColor rgb="FFFFC000"/>
        <bgColor indexed="64"/>
      </patternFill>
    </fill>
    <fill>
      <patternFill patternType="solid">
        <fgColor theme="0" tint="-0.249977111117893"/>
        <bgColor indexed="64"/>
      </patternFill>
    </fill>
    <fill>
      <patternFill patternType="solid">
        <fgColor rgb="FFFFFFCC"/>
        <bgColor indexed="64"/>
      </patternFill>
    </fill>
    <fill>
      <patternFill patternType="solid">
        <fgColor rgb="FFFF0000"/>
        <bgColor indexed="64"/>
      </patternFill>
    </fill>
  </fills>
  <borders count="1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bottom/>
      <diagonal/>
    </border>
    <border>
      <left style="thick">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ck">
        <color indexed="64"/>
      </top>
      <bottom style="thin">
        <color indexed="64"/>
      </bottom>
      <diagonal/>
    </border>
    <border>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ck">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medium">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indexed="10"/>
      </left>
      <right/>
      <top/>
      <bottom/>
      <diagonal/>
    </border>
    <border>
      <left/>
      <right style="thick">
        <color indexed="10"/>
      </right>
      <top/>
      <bottom/>
      <diagonal/>
    </border>
    <border>
      <left/>
      <right/>
      <top style="thick">
        <color indexed="1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style="double">
        <color indexed="64"/>
      </right>
      <top style="double">
        <color indexed="64"/>
      </top>
      <bottom style="thick">
        <color indexed="64"/>
      </bottom>
      <diagonal/>
    </border>
    <border>
      <left/>
      <right/>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double">
        <color indexed="64"/>
      </left>
      <right style="double">
        <color indexed="64"/>
      </right>
      <top style="double">
        <color indexed="64"/>
      </top>
      <bottom style="thin">
        <color indexed="64"/>
      </bottom>
      <diagonal/>
    </border>
    <border>
      <left/>
      <right style="thick">
        <color indexed="64"/>
      </right>
      <top style="thin">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style="thick">
        <color auto="1"/>
      </left>
      <right/>
      <top/>
      <bottom/>
      <diagonal/>
    </border>
    <border>
      <left/>
      <right style="thick">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medium">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style="thick">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top style="thin">
        <color indexed="64"/>
      </top>
      <bottom style="thick">
        <color indexed="64"/>
      </bottom>
      <diagonal/>
    </border>
    <border>
      <left/>
      <right style="thick">
        <color auto="1"/>
      </right>
      <top/>
      <bottom style="thick">
        <color indexed="64"/>
      </bottom>
      <diagonal/>
    </border>
  </borders>
  <cellStyleXfs count="13">
    <xf numFmtId="0" fontId="0" fillId="0" borderId="0">
      <alignment vertical="center"/>
    </xf>
    <xf numFmtId="38" fontId="1" fillId="0" borderId="0" applyFont="0" applyFill="0" applyBorder="0" applyAlignment="0" applyProtection="0">
      <alignment vertical="center"/>
    </xf>
    <xf numFmtId="182" fontId="28" fillId="0" borderId="0" applyFill="0" applyBorder="0" applyAlignment="0"/>
    <xf numFmtId="0" fontId="29" fillId="0" borderId="0">
      <alignment horizontal="left"/>
    </xf>
    <xf numFmtId="0" fontId="30" fillId="0" borderId="39" applyNumberFormat="0" applyAlignment="0" applyProtection="0">
      <alignment horizontal="left" vertical="center"/>
    </xf>
    <xf numFmtId="0" fontId="30" fillId="0" borderId="2">
      <alignment horizontal="left" vertical="center"/>
    </xf>
    <xf numFmtId="0" fontId="31" fillId="0" borderId="0"/>
    <xf numFmtId="4" fontId="29" fillId="0" borderId="0">
      <alignment horizontal="right"/>
    </xf>
    <xf numFmtId="4" fontId="32" fillId="0" borderId="0">
      <alignment horizontal="right"/>
    </xf>
    <xf numFmtId="0" fontId="33" fillId="0" borderId="0">
      <alignment horizontal="left"/>
    </xf>
    <xf numFmtId="0" fontId="34" fillId="0" borderId="0">
      <alignment horizontal="center"/>
    </xf>
    <xf numFmtId="49" fontId="35" fillId="0" borderId="40" applyBorder="0"/>
    <xf numFmtId="9" fontId="1" fillId="0" borderId="0" applyFont="0" applyFill="0" applyBorder="0" applyAlignment="0" applyProtection="0">
      <alignment vertical="center"/>
    </xf>
  </cellStyleXfs>
  <cellXfs count="667">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176" fontId="8" fillId="0" borderId="0" xfId="0" applyNumberFormat="1" applyFont="1">
      <alignment vertical="center"/>
    </xf>
    <xf numFmtId="0" fontId="9" fillId="0" borderId="0" xfId="0" applyFont="1">
      <alignment vertical="center"/>
    </xf>
    <xf numFmtId="0" fontId="2" fillId="0" borderId="0" xfId="0" applyFont="1" applyAlignment="1"/>
    <xf numFmtId="49" fontId="10" fillId="0" borderId="0" xfId="0" applyNumberFormat="1" applyFont="1">
      <alignment vertical="center"/>
    </xf>
    <xf numFmtId="177" fontId="11" fillId="0" borderId="0" xfId="0" applyNumberFormat="1" applyFont="1" applyAlignment="1">
      <alignment horizontal="center" vertical="center"/>
    </xf>
    <xf numFmtId="0" fontId="2" fillId="0" borderId="2" xfId="0" applyFont="1" applyBorder="1" applyAlignment="1">
      <alignment horizontal="right" vertical="center"/>
    </xf>
    <xf numFmtId="0" fontId="15" fillId="0" borderId="2" xfId="0" applyFont="1" applyBorder="1">
      <alignment vertical="center"/>
    </xf>
    <xf numFmtId="0" fontId="2" fillId="0" borderId="2" xfId="0" applyFont="1" applyBorder="1">
      <alignment vertical="center"/>
    </xf>
    <xf numFmtId="0" fontId="17" fillId="0" borderId="2" xfId="0" applyFont="1" applyBorder="1">
      <alignment vertical="center"/>
    </xf>
    <xf numFmtId="0" fontId="17" fillId="0" borderId="3" xfId="0" applyFont="1" applyBorder="1">
      <alignment vertical="center"/>
    </xf>
    <xf numFmtId="0" fontId="15" fillId="0" borderId="8" xfId="0" applyFont="1" applyBorder="1">
      <alignment vertical="center"/>
    </xf>
    <xf numFmtId="0" fontId="2" fillId="0" borderId="8" xfId="0" applyFont="1" applyBorder="1">
      <alignment vertical="center"/>
    </xf>
    <xf numFmtId="0" fontId="2" fillId="0" borderId="8" xfId="0" applyFont="1" applyBorder="1" applyAlignment="1">
      <alignment horizontal="left" vertical="center"/>
    </xf>
    <xf numFmtId="49" fontId="17" fillId="0" borderId="2" xfId="1" applyNumberFormat="1" applyFont="1" applyFill="1" applyBorder="1" applyAlignment="1" applyProtection="1">
      <alignment vertical="center"/>
    </xf>
    <xf numFmtId="49" fontId="2" fillId="0" borderId="2" xfId="1" applyNumberFormat="1" applyFont="1" applyFill="1" applyBorder="1" applyAlignment="1" applyProtection="1">
      <alignment horizontal="right" vertical="center"/>
    </xf>
    <xf numFmtId="49" fontId="15" fillId="0" borderId="2" xfId="1" applyNumberFormat="1" applyFont="1" applyFill="1" applyBorder="1" applyAlignment="1" applyProtection="1">
      <alignment vertical="center"/>
    </xf>
    <xf numFmtId="0" fontId="15" fillId="0" borderId="17" xfId="0" applyFont="1" applyBorder="1">
      <alignment vertical="center"/>
    </xf>
    <xf numFmtId="0" fontId="2" fillId="0" borderId="17" xfId="0" applyFont="1" applyBorder="1">
      <alignment vertical="center"/>
    </xf>
    <xf numFmtId="0" fontId="17" fillId="0" borderId="17" xfId="0" applyFont="1" applyBorder="1">
      <alignment vertical="center"/>
    </xf>
    <xf numFmtId="0" fontId="2" fillId="0" borderId="17" xfId="0" applyFont="1" applyBorder="1" applyAlignment="1">
      <alignment horizontal="left" vertical="center"/>
    </xf>
    <xf numFmtId="38" fontId="2" fillId="0" borderId="17" xfId="1" applyFont="1" applyFill="1" applyBorder="1" applyAlignment="1" applyProtection="1">
      <alignment horizontal="right" vertical="center"/>
    </xf>
    <xf numFmtId="38" fontId="15" fillId="0" borderId="17" xfId="1" applyFont="1" applyFill="1" applyBorder="1" applyAlignment="1" applyProtection="1">
      <alignment vertical="center"/>
    </xf>
    <xf numFmtId="38" fontId="17" fillId="0" borderId="17" xfId="1" applyFont="1" applyFill="1" applyBorder="1" applyAlignment="1" applyProtection="1">
      <alignment vertical="center"/>
    </xf>
    <xf numFmtId="38" fontId="17" fillId="0" borderId="19" xfId="1" applyFont="1" applyFill="1" applyBorder="1" applyAlignment="1" applyProtection="1">
      <alignment vertical="center"/>
    </xf>
    <xf numFmtId="38" fontId="2" fillId="0" borderId="2" xfId="1" applyFont="1" applyFill="1" applyBorder="1" applyAlignment="1" applyProtection="1">
      <alignment horizontal="right" vertical="center"/>
    </xf>
    <xf numFmtId="38" fontId="15" fillId="0" borderId="2" xfId="1" applyFont="1" applyFill="1" applyBorder="1" applyAlignment="1" applyProtection="1">
      <alignment vertical="center"/>
    </xf>
    <xf numFmtId="38" fontId="17" fillId="0" borderId="2" xfId="1" applyFont="1" applyFill="1" applyBorder="1" applyAlignment="1" applyProtection="1">
      <alignment vertical="center"/>
    </xf>
    <xf numFmtId="9" fontId="16" fillId="0" borderId="3" xfId="1" applyNumberFormat="1" applyFont="1" applyFill="1" applyBorder="1" applyAlignment="1" applyProtection="1">
      <alignment horizontal="right" vertical="center"/>
    </xf>
    <xf numFmtId="0" fontId="15" fillId="0" borderId="21" xfId="0" applyFont="1" applyBorder="1">
      <alignment vertical="center"/>
    </xf>
    <xf numFmtId="0" fontId="2" fillId="0" borderId="21" xfId="0" applyFont="1" applyBorder="1">
      <alignment vertical="center"/>
    </xf>
    <xf numFmtId="0" fontId="17" fillId="0" borderId="21" xfId="0" applyFont="1" applyBorder="1">
      <alignment vertical="center"/>
    </xf>
    <xf numFmtId="0" fontId="2" fillId="0" borderId="22" xfId="0" applyFont="1" applyBorder="1" applyAlignment="1">
      <alignment horizontal="left" vertical="center"/>
    </xf>
    <xf numFmtId="38" fontId="17" fillId="0" borderId="3" xfId="1" applyFont="1" applyFill="1" applyBorder="1" applyAlignment="1" applyProtection="1">
      <alignment vertical="center"/>
    </xf>
    <xf numFmtId="0" fontId="19" fillId="0" borderId="0" xfId="0" applyFont="1">
      <alignment vertical="center"/>
    </xf>
    <xf numFmtId="49" fontId="15" fillId="0" borderId="0" xfId="0" applyNumberFormat="1" applyFont="1">
      <alignment vertical="center"/>
    </xf>
    <xf numFmtId="38" fontId="2" fillId="0" borderId="0" xfId="1" applyFont="1" applyFill="1" applyBorder="1" applyAlignment="1" applyProtection="1">
      <alignment vertical="center"/>
    </xf>
    <xf numFmtId="0" fontId="2" fillId="0" borderId="1" xfId="0" applyFont="1" applyBorder="1">
      <alignment vertical="center"/>
    </xf>
    <xf numFmtId="0" fontId="2" fillId="0" borderId="3" xfId="0" applyFont="1" applyBorder="1">
      <alignment vertical="center"/>
    </xf>
    <xf numFmtId="0" fontId="2" fillId="2" borderId="15" xfId="0" applyFont="1" applyFill="1" applyBorder="1">
      <alignment vertical="center"/>
    </xf>
    <xf numFmtId="0" fontId="2" fillId="2" borderId="0" xfId="0" applyFont="1" applyFill="1">
      <alignment vertical="center"/>
    </xf>
    <xf numFmtId="0" fontId="2" fillId="0" borderId="28" xfId="0" applyFont="1" applyBorder="1">
      <alignment vertical="center"/>
    </xf>
    <xf numFmtId="181" fontId="14" fillId="0" borderId="1" xfId="0" applyNumberFormat="1" applyFont="1" applyBorder="1">
      <alignment vertical="center"/>
    </xf>
    <xf numFmtId="181" fontId="14" fillId="0" borderId="2" xfId="0" applyNumberFormat="1" applyFont="1" applyBorder="1">
      <alignment vertical="center"/>
    </xf>
    <xf numFmtId="181" fontId="14" fillId="0" borderId="3" xfId="0" applyNumberFormat="1" applyFont="1" applyBorder="1" applyAlignment="1">
      <alignment horizontal="right" vertical="center"/>
    </xf>
    <xf numFmtId="181" fontId="14" fillId="0" borderId="2" xfId="0" applyNumberFormat="1" applyFont="1" applyBorder="1" applyAlignment="1">
      <alignment horizontal="right" vertical="center"/>
    </xf>
    <xf numFmtId="181" fontId="14" fillId="0" borderId="8" xfId="0" applyNumberFormat="1" applyFont="1" applyBorder="1" applyAlignment="1">
      <alignment horizontal="right" vertical="center"/>
    </xf>
    <xf numFmtId="49" fontId="14" fillId="0" borderId="9" xfId="0" applyNumberFormat="1" applyFont="1" applyBorder="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3" xfId="0" applyFont="1" applyBorder="1" applyAlignment="1">
      <alignment horizontal="right" vertical="center"/>
    </xf>
    <xf numFmtId="0" fontId="2" fillId="2" borderId="18"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19" xfId="0" applyFont="1" applyBorder="1">
      <alignment vertical="center"/>
    </xf>
    <xf numFmtId="0" fontId="17" fillId="0" borderId="0" xfId="0" applyFont="1">
      <alignment vertical="center"/>
    </xf>
    <xf numFmtId="0" fontId="14" fillId="0" borderId="0" xfId="0" applyFont="1" applyAlignment="1">
      <alignment horizontal="center" vertical="center"/>
    </xf>
    <xf numFmtId="0" fontId="23" fillId="0" borderId="0" xfId="0" applyFont="1" applyAlignment="1"/>
    <xf numFmtId="0" fontId="9" fillId="0" borderId="0" xfId="0" applyFont="1" applyAlignment="1">
      <alignment horizontal="distributed"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36" fillId="0" borderId="0" xfId="0" applyFont="1">
      <alignment vertical="center"/>
    </xf>
    <xf numFmtId="0" fontId="2" fillId="0" borderId="11" xfId="0" applyFont="1" applyBorder="1" applyAlignment="1">
      <alignment horizontal="center" vertical="center"/>
    </xf>
    <xf numFmtId="49" fontId="2" fillId="0" borderId="1" xfId="1" applyNumberFormat="1" applyFont="1" applyFill="1" applyBorder="1" applyAlignment="1" applyProtection="1">
      <alignment horizontal="right" vertical="center"/>
    </xf>
    <xf numFmtId="49" fontId="9" fillId="0" borderId="13" xfId="0" applyNumberFormat="1" applyFont="1" applyBorder="1">
      <alignment vertical="center"/>
    </xf>
    <xf numFmtId="1" fontId="2" fillId="0" borderId="2" xfId="0" applyNumberFormat="1" applyFont="1" applyBorder="1">
      <alignment vertical="center"/>
    </xf>
    <xf numFmtId="0" fontId="2" fillId="0" borderId="16" xfId="0" applyFont="1" applyBorder="1" applyAlignment="1">
      <alignment vertical="center" textRotation="255"/>
    </xf>
    <xf numFmtId="0" fontId="2" fillId="0" borderId="58" xfId="0" applyFont="1" applyBorder="1" applyAlignment="1">
      <alignment vertical="center" textRotation="255"/>
    </xf>
    <xf numFmtId="49" fontId="17" fillId="0" borderId="3" xfId="1" applyNumberFormat="1" applyFont="1" applyFill="1" applyBorder="1" applyAlignment="1" applyProtection="1">
      <alignment vertical="center"/>
    </xf>
    <xf numFmtId="38" fontId="17" fillId="0" borderId="19" xfId="1" applyFont="1" applyFill="1" applyBorder="1" applyAlignment="1" applyProtection="1">
      <alignment horizontal="center" vertical="center"/>
    </xf>
    <xf numFmtId="38" fontId="17" fillId="0" borderId="3" xfId="1" applyFont="1" applyFill="1" applyBorder="1" applyAlignment="1" applyProtection="1">
      <alignment horizontal="center" vertical="center"/>
    </xf>
    <xf numFmtId="0" fontId="2" fillId="0" borderId="20" xfId="0" applyFont="1" applyBorder="1" applyAlignment="1">
      <alignment vertical="center" textRotation="255"/>
    </xf>
    <xf numFmtId="49" fontId="9" fillId="0" borderId="14" xfId="0" applyNumberFormat="1" applyFont="1" applyBorder="1">
      <alignment vertical="center"/>
    </xf>
    <xf numFmtId="181" fontId="0" fillId="0" borderId="0" xfId="0" applyNumberFormat="1">
      <alignment vertical="center"/>
    </xf>
    <xf numFmtId="183" fontId="0" fillId="0" borderId="0" xfId="0" applyNumberFormat="1">
      <alignment vertical="center"/>
    </xf>
    <xf numFmtId="184" fontId="2" fillId="0" borderId="0" xfId="0" applyNumberFormat="1" applyFont="1" applyAlignment="1">
      <alignment horizontal="center" vertical="center" shrinkToFit="1"/>
    </xf>
    <xf numFmtId="181" fontId="2" fillId="0" borderId="0" xfId="0" applyNumberFormat="1" applyFont="1">
      <alignment vertical="center"/>
    </xf>
    <xf numFmtId="183" fontId="2" fillId="0" borderId="0" xfId="0" applyNumberFormat="1" applyFont="1">
      <alignment vertical="center"/>
    </xf>
    <xf numFmtId="0" fontId="2" fillId="0" borderId="64" xfId="0" applyFont="1" applyBorder="1" applyAlignment="1">
      <alignment horizontal="center" vertical="center"/>
    </xf>
    <xf numFmtId="0" fontId="2" fillId="0" borderId="64" xfId="0" applyFont="1" applyBorder="1" applyAlignment="1">
      <alignment horizontal="center" vertical="center" shrinkToFit="1"/>
    </xf>
    <xf numFmtId="0" fontId="2" fillId="0" borderId="64" xfId="0" applyFont="1" applyBorder="1" applyAlignment="1">
      <alignment horizontal="distributed" vertical="center" indent="1"/>
    </xf>
    <xf numFmtId="0" fontId="9" fillId="0" borderId="64" xfId="0" applyFont="1" applyBorder="1" applyAlignment="1">
      <alignment horizontal="center" vertical="center"/>
    </xf>
    <xf numFmtId="189" fontId="2" fillId="0" borderId="64" xfId="0" applyNumberFormat="1" applyFont="1" applyBorder="1" applyAlignment="1">
      <alignment vertical="center" shrinkToFit="1"/>
    </xf>
    <xf numFmtId="188" fontId="2" fillId="0" borderId="64" xfId="0" applyNumberFormat="1" applyFont="1" applyBorder="1" applyAlignment="1">
      <alignment vertical="center" shrinkToFit="1"/>
    </xf>
    <xf numFmtId="188" fontId="2" fillId="0" borderId="64" xfId="0" applyNumberFormat="1" applyFont="1" applyBorder="1" applyAlignment="1">
      <alignment horizontal="right" vertical="center" shrinkToFit="1"/>
    </xf>
    <xf numFmtId="189" fontId="2" fillId="0" borderId="70" xfId="0" applyNumberFormat="1" applyFont="1" applyBorder="1" applyAlignment="1">
      <alignment vertical="center" shrinkToFit="1"/>
    </xf>
    <xf numFmtId="188" fontId="2" fillId="0" borderId="70" xfId="0" applyNumberFormat="1" applyFont="1" applyBorder="1" applyAlignment="1">
      <alignment vertical="center" shrinkToFit="1"/>
    </xf>
    <xf numFmtId="0" fontId="2" fillId="0" borderId="73" xfId="0" applyFont="1" applyBorder="1" applyAlignment="1">
      <alignment horizontal="center" vertical="center" shrinkToFit="1"/>
    </xf>
    <xf numFmtId="0" fontId="2" fillId="0" borderId="73" xfId="0" applyFont="1" applyBorder="1" applyAlignment="1">
      <alignment vertical="center" shrinkToFit="1"/>
    </xf>
    <xf numFmtId="188" fontId="2" fillId="0" borderId="73" xfId="0" applyNumberFormat="1" applyFont="1" applyBorder="1" applyAlignment="1">
      <alignment vertical="center" shrinkToFit="1"/>
    </xf>
    <xf numFmtId="189" fontId="2" fillId="0" borderId="73" xfId="0" applyNumberFormat="1" applyFont="1" applyBorder="1" applyAlignment="1">
      <alignment vertical="center" shrinkToFit="1"/>
    </xf>
    <xf numFmtId="0" fontId="2" fillId="0" borderId="74" xfId="0" applyFont="1" applyBorder="1" applyAlignment="1">
      <alignment vertical="center" shrinkToFit="1"/>
    </xf>
    <xf numFmtId="9" fontId="2" fillId="0" borderId="0" xfId="0" applyNumberFormat="1" applyFont="1" applyProtection="1">
      <alignment vertical="center"/>
      <protection locked="0"/>
    </xf>
    <xf numFmtId="0" fontId="2" fillId="0" borderId="19" xfId="0" applyFont="1" applyBorder="1" applyAlignment="1">
      <alignment horizontal="right"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right" vertical="center"/>
    </xf>
    <xf numFmtId="0" fontId="2" fillId="0" borderId="17" xfId="0" applyFont="1" applyBorder="1" applyAlignment="1">
      <alignment horizontal="right" vertical="center"/>
    </xf>
    <xf numFmtId="0" fontId="4" fillId="0" borderId="0" xfId="0" applyFont="1">
      <alignment vertical="center"/>
    </xf>
    <xf numFmtId="0" fontId="2" fillId="0" borderId="2" xfId="0" applyFont="1" applyBorder="1" applyAlignment="1">
      <alignment horizontal="left" vertical="center"/>
    </xf>
    <xf numFmtId="0" fontId="2" fillId="0" borderId="76" xfId="0" applyFont="1" applyBorder="1" applyAlignment="1">
      <alignment horizontal="left" vertical="center"/>
    </xf>
    <xf numFmtId="0" fontId="2" fillId="0" borderId="77" xfId="0" applyFont="1" applyBorder="1" applyAlignment="1">
      <alignment horizontal="left" vertical="center"/>
    </xf>
    <xf numFmtId="0" fontId="2" fillId="0" borderId="78" xfId="0" applyFont="1" applyBorder="1" applyAlignment="1">
      <alignment horizontal="left" vertical="center"/>
    </xf>
    <xf numFmtId="0" fontId="2" fillId="0" borderId="79" xfId="0" applyFont="1" applyBorder="1" applyAlignment="1">
      <alignment horizontal="left" vertical="center"/>
    </xf>
    <xf numFmtId="0" fontId="2" fillId="0" borderId="0" xfId="0" applyFont="1" applyAlignment="1">
      <alignment horizontal="left" vertical="center"/>
    </xf>
    <xf numFmtId="0" fontId="2" fillId="0" borderId="80" xfId="0" applyFont="1" applyBorder="1" applyAlignment="1">
      <alignment horizontal="left" vertical="center"/>
    </xf>
    <xf numFmtId="0" fontId="2" fillId="0" borderId="81" xfId="0" applyFont="1" applyBorder="1">
      <alignment vertical="center"/>
    </xf>
    <xf numFmtId="0" fontId="15" fillId="0" borderId="0" xfId="0" applyFont="1">
      <alignment vertical="center"/>
    </xf>
    <xf numFmtId="0" fontId="15" fillId="0" borderId="82" xfId="0" applyFont="1" applyBorder="1">
      <alignment vertical="center"/>
    </xf>
    <xf numFmtId="0" fontId="15" fillId="0" borderId="0" xfId="0" applyFont="1" applyAlignment="1">
      <alignment horizontal="left" vertical="center"/>
    </xf>
    <xf numFmtId="0" fontId="15" fillId="0" borderId="82" xfId="0" applyFont="1" applyBorder="1" applyAlignment="1">
      <alignment horizontal="left" vertical="center"/>
    </xf>
    <xf numFmtId="0" fontId="15" fillId="0" borderId="83" xfId="0" applyFont="1" applyBorder="1" applyAlignment="1">
      <alignment horizontal="left" vertical="center"/>
    </xf>
    <xf numFmtId="9" fontId="2" fillId="4" borderId="3" xfId="0" applyNumberFormat="1" applyFont="1" applyFill="1" applyBorder="1" applyAlignment="1">
      <alignment horizontal="right" vertical="center"/>
    </xf>
    <xf numFmtId="0" fontId="2" fillId="0" borderId="0" xfId="0" applyFont="1" applyAlignment="1">
      <alignment horizontal="distributed" vertical="center" indent="1" shrinkToFit="1"/>
    </xf>
    <xf numFmtId="0" fontId="2" fillId="0" borderId="81" xfId="0" applyFont="1" applyBorder="1" applyAlignment="1">
      <alignment horizontal="distributed" vertical="center" justifyLastLine="1"/>
    </xf>
    <xf numFmtId="0" fontId="2" fillId="0" borderId="81" xfId="0" applyFont="1" applyBorder="1" applyAlignment="1">
      <alignment horizontal="center" vertical="center"/>
    </xf>
    <xf numFmtId="0" fontId="2" fillId="0" borderId="83" xfId="0" applyFont="1" applyBorder="1" applyAlignment="1">
      <alignment horizontal="distributed" vertical="center"/>
    </xf>
    <xf numFmtId="1" fontId="2" fillId="4" borderId="2" xfId="0" applyNumberFormat="1" applyFont="1" applyFill="1" applyBorder="1">
      <alignment vertical="center"/>
    </xf>
    <xf numFmtId="0" fontId="2" fillId="0" borderId="84" xfId="0" applyFont="1" applyBorder="1" applyAlignment="1">
      <alignment horizontal="left" vertical="center"/>
    </xf>
    <xf numFmtId="0" fontId="2" fillId="0" borderId="85" xfId="0" applyFont="1" applyBorder="1" applyAlignment="1">
      <alignment horizontal="left" vertical="center"/>
    </xf>
    <xf numFmtId="0" fontId="2" fillId="0" borderId="86" xfId="0" applyFont="1" applyBorder="1" applyAlignment="1">
      <alignment horizontal="left" vertical="center"/>
    </xf>
    <xf numFmtId="9" fontId="2" fillId="0" borderId="0" xfId="0" applyNumberFormat="1" applyFont="1">
      <alignment vertical="center"/>
    </xf>
    <xf numFmtId="0" fontId="2" fillId="0" borderId="0" xfId="0" applyFont="1" applyAlignment="1">
      <alignment horizontal="distributed" vertical="center"/>
    </xf>
    <xf numFmtId="180" fontId="2" fillId="0" borderId="7" xfId="0" applyNumberFormat="1" applyFont="1" applyBorder="1">
      <alignment vertical="center"/>
    </xf>
    <xf numFmtId="180" fontId="2" fillId="0" borderId="18" xfId="0" applyNumberFormat="1" applyFont="1" applyBorder="1">
      <alignment vertical="center"/>
    </xf>
    <xf numFmtId="180" fontId="2" fillId="0" borderId="8" xfId="0" applyNumberFormat="1" applyFont="1" applyBorder="1">
      <alignment vertical="center"/>
    </xf>
    <xf numFmtId="180" fontId="2" fillId="0" borderId="17" xfId="0" applyNumberFormat="1" applyFont="1" applyBorder="1">
      <alignment vertical="center"/>
    </xf>
    <xf numFmtId="0" fontId="2" fillId="3" borderId="64" xfId="0" applyFont="1" applyFill="1" applyBorder="1" applyAlignment="1" applyProtection="1">
      <alignment horizontal="center" vertical="center" shrinkToFit="1"/>
      <protection locked="0"/>
    </xf>
    <xf numFmtId="0" fontId="2" fillId="3" borderId="64" xfId="0" applyFont="1" applyFill="1" applyBorder="1" applyAlignment="1" applyProtection="1">
      <alignment vertical="center" shrinkToFit="1"/>
      <protection locked="0"/>
    </xf>
    <xf numFmtId="188" fontId="2" fillId="3" borderId="64" xfId="0" applyNumberFormat="1" applyFont="1" applyFill="1" applyBorder="1" applyAlignment="1" applyProtection="1">
      <alignment vertical="center" shrinkToFit="1"/>
      <protection locked="0"/>
    </xf>
    <xf numFmtId="0" fontId="2" fillId="3" borderId="70" xfId="0" applyFont="1" applyFill="1" applyBorder="1" applyAlignment="1" applyProtection="1">
      <alignment horizontal="center" vertical="center" shrinkToFit="1"/>
      <protection locked="0"/>
    </xf>
    <xf numFmtId="0" fontId="2" fillId="3" borderId="70" xfId="0" applyFont="1" applyFill="1" applyBorder="1" applyAlignment="1" applyProtection="1">
      <alignment vertical="center" shrinkToFit="1"/>
      <protection locked="0"/>
    </xf>
    <xf numFmtId="188" fontId="2" fillId="3" borderId="70" xfId="0" applyNumberFormat="1" applyFont="1" applyFill="1" applyBorder="1" applyAlignment="1" applyProtection="1">
      <alignment vertical="center" shrinkToFit="1"/>
      <protection locked="0"/>
    </xf>
    <xf numFmtId="0" fontId="2" fillId="3" borderId="65" xfId="0" applyFont="1" applyFill="1" applyBorder="1" applyAlignment="1" applyProtection="1">
      <alignment vertical="center" shrinkToFit="1"/>
      <protection locked="0"/>
    </xf>
    <xf numFmtId="0" fontId="2" fillId="3" borderId="71" xfId="0" applyFont="1" applyFill="1" applyBorder="1" applyAlignment="1" applyProtection="1">
      <alignment vertical="center" shrinkToFit="1"/>
      <protection locked="0"/>
    </xf>
    <xf numFmtId="0" fontId="2" fillId="3" borderId="64" xfId="0" applyFont="1" applyFill="1" applyBorder="1" applyAlignment="1">
      <alignment horizontal="center" vertical="center" shrinkToFit="1"/>
    </xf>
    <xf numFmtId="0" fontId="2" fillId="3" borderId="64" xfId="0" applyFont="1" applyFill="1" applyBorder="1" applyAlignment="1">
      <alignment vertical="center" shrinkToFit="1"/>
    </xf>
    <xf numFmtId="188" fontId="2" fillId="3" borderId="64" xfId="0" applyNumberFormat="1" applyFont="1" applyFill="1" applyBorder="1" applyAlignment="1">
      <alignment vertical="center" shrinkToFit="1"/>
    </xf>
    <xf numFmtId="0" fontId="2" fillId="3" borderId="70" xfId="0" applyFont="1" applyFill="1" applyBorder="1" applyAlignment="1">
      <alignment horizontal="center" vertical="center" shrinkToFit="1"/>
    </xf>
    <xf numFmtId="0" fontId="2" fillId="3" borderId="70" xfId="0" applyFont="1" applyFill="1" applyBorder="1" applyAlignment="1">
      <alignment vertical="center" shrinkToFit="1"/>
    </xf>
    <xf numFmtId="188" fontId="2" fillId="3" borderId="70" xfId="0" applyNumberFormat="1" applyFont="1" applyFill="1" applyBorder="1" applyAlignment="1">
      <alignment vertical="center" shrinkToFit="1"/>
    </xf>
    <xf numFmtId="0" fontId="2" fillId="3" borderId="65" xfId="0" applyFont="1" applyFill="1" applyBorder="1" applyAlignment="1">
      <alignment vertical="center" shrinkToFit="1"/>
    </xf>
    <xf numFmtId="0" fontId="2" fillId="3" borderId="71" xfId="0" applyFont="1" applyFill="1" applyBorder="1" applyAlignment="1">
      <alignment vertical="center" shrinkToFit="1"/>
    </xf>
    <xf numFmtId="176" fontId="12" fillId="3" borderId="105" xfId="0" applyNumberFormat="1" applyFont="1" applyFill="1" applyBorder="1" applyAlignment="1">
      <alignment vertical="center" shrinkToFit="1"/>
    </xf>
    <xf numFmtId="31" fontId="2" fillId="0" borderId="84" xfId="0" applyNumberFormat="1" applyFont="1" applyBorder="1">
      <alignment vertical="center"/>
    </xf>
    <xf numFmtId="0" fontId="2" fillId="0" borderId="85" xfId="0" applyFont="1" applyBorder="1">
      <alignment vertical="center"/>
    </xf>
    <xf numFmtId="0" fontId="2" fillId="0" borderId="79" xfId="0" applyFont="1" applyBorder="1">
      <alignment vertical="center"/>
    </xf>
    <xf numFmtId="179" fontId="18" fillId="0" borderId="8" xfId="1" applyNumberFormat="1" applyFont="1" applyFill="1" applyBorder="1" applyAlignment="1" applyProtection="1">
      <alignment vertical="center"/>
    </xf>
    <xf numFmtId="179" fontId="18" fillId="0" borderId="9" xfId="1" applyNumberFormat="1" applyFont="1" applyFill="1" applyBorder="1" applyAlignment="1" applyProtection="1">
      <alignment vertical="center"/>
    </xf>
    <xf numFmtId="179" fontId="18" fillId="0" borderId="21" xfId="1" applyNumberFormat="1" applyFont="1" applyFill="1" applyBorder="1" applyAlignment="1" applyProtection="1">
      <alignment vertical="center"/>
    </xf>
    <xf numFmtId="179" fontId="18" fillId="0" borderId="22" xfId="1" applyNumberFormat="1" applyFont="1" applyFill="1" applyBorder="1" applyAlignment="1" applyProtection="1">
      <alignment vertical="center"/>
    </xf>
    <xf numFmtId="176" fontId="12" fillId="3" borderId="109" xfId="0" applyNumberFormat="1" applyFont="1" applyFill="1" applyBorder="1" applyAlignment="1" applyProtection="1">
      <alignment vertical="center" shrinkToFit="1"/>
      <protection locked="0"/>
    </xf>
    <xf numFmtId="0" fontId="9" fillId="0" borderId="0" xfId="1" applyNumberFormat="1" applyFont="1" applyFill="1" applyBorder="1" applyAlignment="1" applyProtection="1">
      <alignment vertical="center"/>
    </xf>
    <xf numFmtId="179" fontId="40" fillId="0" borderId="0" xfId="1" applyNumberFormat="1" applyFont="1" applyFill="1" applyBorder="1" applyAlignment="1" applyProtection="1">
      <alignment vertical="center"/>
    </xf>
    <xf numFmtId="179" fontId="40" fillId="0" borderId="125" xfId="1" applyNumberFormat="1" applyFont="1" applyFill="1" applyBorder="1" applyAlignment="1" applyProtection="1">
      <alignment vertical="center"/>
    </xf>
    <xf numFmtId="38" fontId="9" fillId="5" borderId="75" xfId="1" applyFont="1" applyFill="1" applyBorder="1" applyAlignment="1" applyProtection="1">
      <alignment horizontal="center" vertical="center"/>
    </xf>
    <xf numFmtId="38" fontId="9" fillId="5" borderId="138" xfId="1" applyFont="1" applyFill="1" applyBorder="1" applyAlignment="1" applyProtection="1">
      <alignment horizontal="center" vertical="center"/>
    </xf>
    <xf numFmtId="38" fontId="40" fillId="3" borderId="133" xfId="1" applyFont="1" applyFill="1" applyBorder="1" applyAlignment="1" applyProtection="1">
      <alignment horizontal="center" vertical="center" shrinkToFit="1"/>
    </xf>
    <xf numFmtId="38" fontId="40" fillId="3" borderId="134" xfId="1" applyFont="1" applyFill="1" applyBorder="1" applyAlignment="1" applyProtection="1">
      <alignment horizontal="center" vertical="center" shrinkToFit="1"/>
    </xf>
    <xf numFmtId="38" fontId="40" fillId="3" borderId="142" xfId="1" applyFont="1" applyFill="1" applyBorder="1" applyAlignment="1" applyProtection="1">
      <alignment horizontal="center" vertical="center" shrinkToFit="1"/>
    </xf>
    <xf numFmtId="38" fontId="14" fillId="3" borderId="137" xfId="1" applyFont="1" applyFill="1" applyBorder="1" applyAlignment="1" applyProtection="1">
      <alignment horizontal="center" vertical="center" shrinkToFit="1"/>
    </xf>
    <xf numFmtId="38" fontId="14" fillId="3" borderId="2" xfId="1" applyFont="1" applyFill="1" applyBorder="1" applyAlignment="1" applyProtection="1">
      <alignment horizontal="center" vertical="center" shrinkToFit="1"/>
    </xf>
    <xf numFmtId="38" fontId="14" fillId="3" borderId="3" xfId="1" applyFont="1" applyFill="1" applyBorder="1" applyAlignment="1" applyProtection="1">
      <alignment horizontal="center" vertical="center" shrinkToFit="1"/>
    </xf>
    <xf numFmtId="38" fontId="9" fillId="3" borderId="1" xfId="1" applyFont="1" applyFill="1" applyBorder="1" applyAlignment="1" applyProtection="1">
      <alignment horizontal="center" vertical="center"/>
      <protection locked="0"/>
    </xf>
    <xf numFmtId="38" fontId="9" fillId="3" borderId="3" xfId="1" applyFont="1" applyFill="1" applyBorder="1" applyAlignment="1" applyProtection="1">
      <alignment horizontal="center" vertical="center"/>
      <protection locked="0"/>
    </xf>
    <xf numFmtId="38" fontId="9" fillId="3" borderId="1" xfId="1" applyFont="1" applyFill="1" applyBorder="1" applyAlignment="1" applyProtection="1">
      <alignment horizontal="center" vertical="center"/>
    </xf>
    <xf numFmtId="38" fontId="9" fillId="3" borderId="3" xfId="1" applyFont="1" applyFill="1" applyBorder="1" applyAlignment="1" applyProtection="1">
      <alignment horizontal="center" vertical="center"/>
    </xf>
    <xf numFmtId="0" fontId="9" fillId="3" borderId="111" xfId="0" applyFont="1" applyFill="1" applyBorder="1" applyAlignment="1" applyProtection="1">
      <alignment horizontal="center" vertical="center" shrinkToFit="1"/>
      <protection locked="0"/>
    </xf>
    <xf numFmtId="0" fontId="9" fillId="3" borderId="113" xfId="0" applyFont="1" applyFill="1" applyBorder="1" applyAlignment="1" applyProtection="1">
      <alignment horizontal="center" vertical="center" shrinkToFit="1"/>
      <protection locked="0"/>
    </xf>
    <xf numFmtId="38" fontId="10" fillId="3" borderId="1" xfId="1" applyFont="1" applyFill="1" applyBorder="1" applyAlignment="1" applyProtection="1">
      <alignment horizontal="right" vertical="center"/>
      <protection locked="0"/>
    </xf>
    <xf numFmtId="38" fontId="10" fillId="3" borderId="2" xfId="1" applyFont="1" applyFill="1" applyBorder="1" applyAlignment="1" applyProtection="1">
      <alignment horizontal="right" vertical="center"/>
      <protection locked="0"/>
    </xf>
    <xf numFmtId="38" fontId="10" fillId="3" borderId="46" xfId="1" applyFont="1" applyFill="1" applyBorder="1" applyAlignment="1" applyProtection="1">
      <alignment horizontal="right" vertical="center"/>
      <protection locked="0"/>
    </xf>
    <xf numFmtId="38" fontId="10" fillId="3" borderId="1" xfId="1" applyFont="1" applyFill="1" applyBorder="1" applyAlignment="1" applyProtection="1">
      <alignment horizontal="right" vertical="top"/>
      <protection locked="0"/>
    </xf>
    <xf numFmtId="38" fontId="10" fillId="3" borderId="2" xfId="1" applyFont="1" applyFill="1" applyBorder="1" applyAlignment="1" applyProtection="1">
      <alignment horizontal="right" vertical="top"/>
      <protection locked="0"/>
    </xf>
    <xf numFmtId="38" fontId="10" fillId="3" borderId="46" xfId="1" applyFont="1" applyFill="1" applyBorder="1" applyAlignment="1" applyProtection="1">
      <alignment horizontal="right" vertical="top"/>
      <protection locked="0"/>
    </xf>
    <xf numFmtId="9" fontId="40" fillId="5" borderId="2" xfId="12" applyFont="1" applyFill="1" applyBorder="1" applyAlignment="1" applyProtection="1">
      <alignment horizontal="center" vertical="center"/>
    </xf>
    <xf numFmtId="190" fontId="12" fillId="3" borderId="2" xfId="0" applyNumberFormat="1" applyFont="1" applyFill="1" applyBorder="1" applyAlignment="1" applyProtection="1">
      <alignment horizontal="left" vertical="center" shrinkToFit="1"/>
      <protection locked="0"/>
    </xf>
    <xf numFmtId="190" fontId="12" fillId="3" borderId="3" xfId="0" applyNumberFormat="1" applyFont="1" applyFill="1" applyBorder="1" applyAlignment="1" applyProtection="1">
      <alignment horizontal="left" vertical="center" shrinkToFit="1"/>
      <protection locked="0"/>
    </xf>
    <xf numFmtId="0" fontId="21" fillId="3" borderId="17" xfId="0" applyFont="1" applyFill="1" applyBorder="1" applyAlignment="1" applyProtection="1">
      <alignment horizontal="center" vertical="center"/>
      <protection locked="0"/>
    </xf>
    <xf numFmtId="49" fontId="21" fillId="3" borderId="17" xfId="0" applyNumberFormat="1" applyFont="1" applyFill="1" applyBorder="1" applyAlignment="1" applyProtection="1">
      <alignment horizontal="center" vertical="center"/>
      <protection locked="0"/>
    </xf>
    <xf numFmtId="0" fontId="21" fillId="3" borderId="18" xfId="0" applyFont="1" applyFill="1" applyBorder="1" applyAlignment="1" applyProtection="1">
      <alignment horizontal="center" vertical="center"/>
      <protection locked="0"/>
    </xf>
    <xf numFmtId="0" fontId="9" fillId="3" borderId="0" xfId="0" applyFont="1" applyFill="1" applyAlignment="1" applyProtection="1">
      <alignment horizontal="left" vertical="center" wrapText="1"/>
      <protection locked="0"/>
    </xf>
    <xf numFmtId="0" fontId="9" fillId="3" borderId="11" xfId="0" applyFont="1" applyFill="1" applyBorder="1" applyAlignment="1" applyProtection="1">
      <alignment horizontal="left" vertical="center" wrapText="1"/>
      <protection locked="0"/>
    </xf>
    <xf numFmtId="0" fontId="21" fillId="3" borderId="1" xfId="0" applyFont="1" applyFill="1" applyBorder="1" applyAlignment="1" applyProtection="1">
      <alignment horizontal="center" vertical="center" shrinkToFit="1"/>
      <protection locked="0"/>
    </xf>
    <xf numFmtId="0" fontId="21" fillId="3" borderId="2" xfId="0" applyFont="1" applyFill="1" applyBorder="1" applyAlignment="1" applyProtection="1">
      <alignment horizontal="center" vertical="center" shrinkToFit="1"/>
      <protection locked="0"/>
    </xf>
    <xf numFmtId="0" fontId="21" fillId="3" borderId="46"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left" vertical="center" wrapText="1"/>
      <protection locked="0"/>
    </xf>
    <xf numFmtId="0" fontId="9" fillId="3" borderId="108" xfId="0" applyFont="1" applyFill="1" applyBorder="1" applyAlignment="1" applyProtection="1">
      <alignment horizontal="left" vertical="center" wrapText="1"/>
      <protection locked="0"/>
    </xf>
    <xf numFmtId="177" fontId="13" fillId="3" borderId="1" xfId="0" applyNumberFormat="1" applyFont="1" applyFill="1" applyBorder="1" applyAlignment="1" applyProtection="1">
      <alignment horizontal="distributed" vertical="center" indent="1"/>
      <protection locked="0"/>
    </xf>
    <xf numFmtId="177" fontId="13" fillId="3" borderId="2" xfId="0" applyNumberFormat="1" applyFont="1" applyFill="1" applyBorder="1" applyAlignment="1" applyProtection="1">
      <alignment horizontal="distributed" vertical="center" indent="1"/>
      <protection locked="0"/>
    </xf>
    <xf numFmtId="177" fontId="13" fillId="3" borderId="3" xfId="0" applyNumberFormat="1" applyFont="1" applyFill="1" applyBorder="1" applyAlignment="1" applyProtection="1">
      <alignment horizontal="distributed" vertical="center" indent="1"/>
      <protection locked="0"/>
    </xf>
    <xf numFmtId="0" fontId="40" fillId="0" borderId="127" xfId="1" applyNumberFormat="1" applyFont="1" applyFill="1" applyBorder="1" applyAlignment="1" applyProtection="1">
      <alignment vertical="center"/>
    </xf>
    <xf numFmtId="0" fontId="40" fillId="0" borderId="128" xfId="1" applyNumberFormat="1" applyFont="1" applyFill="1" applyBorder="1" applyAlignment="1" applyProtection="1">
      <alignment vertical="center"/>
    </xf>
    <xf numFmtId="0" fontId="9" fillId="3" borderId="5" xfId="0" applyFont="1" applyFill="1" applyBorder="1" applyAlignment="1" applyProtection="1">
      <alignment horizontal="left" vertical="center" wrapText="1" shrinkToFit="1"/>
      <protection locked="0"/>
    </xf>
    <xf numFmtId="0" fontId="9" fillId="3" borderId="6" xfId="0" applyFont="1" applyFill="1" applyBorder="1" applyAlignment="1" applyProtection="1">
      <alignment horizontal="left" vertical="center" wrapText="1" shrinkToFit="1"/>
      <protection locked="0"/>
    </xf>
    <xf numFmtId="0" fontId="21" fillId="3" borderId="7" xfId="0" applyFont="1" applyFill="1" applyBorder="1" applyAlignment="1" applyProtection="1">
      <alignment horizontal="center" vertical="center" shrinkToFit="1"/>
      <protection locked="0"/>
    </xf>
    <xf numFmtId="0" fontId="21" fillId="3" borderId="8" xfId="0" applyFont="1" applyFill="1" applyBorder="1" applyAlignment="1" applyProtection="1">
      <alignment horizontal="center" vertical="center" shrinkToFit="1"/>
      <protection locked="0"/>
    </xf>
    <xf numFmtId="0" fontId="21" fillId="3" borderId="110" xfId="0" applyFont="1" applyFill="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1" fillId="3" borderId="3" xfId="0" applyFont="1" applyFill="1" applyBorder="1" applyAlignment="1" applyProtection="1">
      <alignment horizontal="center" vertical="center" shrinkToFit="1"/>
      <protection locked="0"/>
    </xf>
    <xf numFmtId="0" fontId="9" fillId="3" borderId="4" xfId="0" applyFont="1" applyFill="1" applyBorder="1" applyAlignment="1" applyProtection="1">
      <alignment horizontal="center" vertical="center" wrapText="1" shrinkToFit="1"/>
      <protection locked="0"/>
    </xf>
    <xf numFmtId="0" fontId="9" fillId="3" borderId="5" xfId="0" applyFont="1" applyFill="1" applyBorder="1" applyAlignment="1" applyProtection="1">
      <alignment horizontal="center" vertical="center" wrapText="1" shrinkToFit="1"/>
      <protection locked="0"/>
    </xf>
    <xf numFmtId="38" fontId="10" fillId="5" borderId="15" xfId="1" applyFont="1" applyFill="1" applyBorder="1" applyAlignment="1" applyProtection="1">
      <alignment horizontal="right" vertical="center"/>
    </xf>
    <xf numFmtId="38" fontId="10" fillId="5" borderId="0" xfId="1" applyFont="1" applyFill="1" applyBorder="1" applyAlignment="1" applyProtection="1">
      <alignment horizontal="right" vertical="center"/>
    </xf>
    <xf numFmtId="38" fontId="10" fillId="5" borderId="115" xfId="1" applyFont="1" applyFill="1" applyBorder="1" applyAlignment="1" applyProtection="1">
      <alignment horizontal="right" vertical="center"/>
    </xf>
    <xf numFmtId="9" fontId="40" fillId="5" borderId="17" xfId="12" applyFont="1" applyFill="1" applyBorder="1" applyAlignment="1" applyProtection="1">
      <alignment horizontal="center" vertical="center"/>
    </xf>
    <xf numFmtId="38" fontId="10" fillId="5" borderId="1" xfId="1" applyFont="1" applyFill="1" applyBorder="1" applyAlignment="1" applyProtection="1">
      <alignment horizontal="right" vertical="center"/>
    </xf>
    <xf numFmtId="38" fontId="10" fillId="5" borderId="2" xfId="1" applyFont="1" applyFill="1" applyBorder="1" applyAlignment="1" applyProtection="1">
      <alignment horizontal="right" vertical="center"/>
    </xf>
    <xf numFmtId="38" fontId="10" fillId="5" borderId="46" xfId="1" applyFont="1" applyFill="1" applyBorder="1" applyAlignment="1" applyProtection="1">
      <alignment horizontal="right" vertical="center"/>
    </xf>
    <xf numFmtId="38" fontId="10" fillId="5" borderId="23" xfId="1" applyFont="1" applyFill="1" applyBorder="1" applyAlignment="1" applyProtection="1">
      <alignment horizontal="right" vertical="center"/>
    </xf>
    <xf numFmtId="38" fontId="10" fillId="5" borderId="21" xfId="1" applyFont="1" applyFill="1" applyBorder="1" applyAlignment="1" applyProtection="1">
      <alignment horizontal="right" vertical="center"/>
    </xf>
    <xf numFmtId="38" fontId="10" fillId="5" borderId="45" xfId="1" applyFont="1" applyFill="1" applyBorder="1" applyAlignment="1" applyProtection="1">
      <alignment horizontal="right" vertical="center"/>
    </xf>
    <xf numFmtId="38" fontId="9" fillId="3" borderId="5" xfId="1" applyFont="1" applyFill="1" applyBorder="1" applyAlignment="1" applyProtection="1">
      <alignment horizontal="distributed" vertical="center" shrinkToFit="1"/>
    </xf>
    <xf numFmtId="38" fontId="9" fillId="3" borderId="113" xfId="1" applyFont="1" applyFill="1" applyBorder="1" applyAlignment="1" applyProtection="1">
      <alignment horizontal="distributed" vertical="center" shrinkToFit="1"/>
    </xf>
    <xf numFmtId="38" fontId="9" fillId="3" borderId="112" xfId="1" applyFont="1" applyFill="1" applyBorder="1" applyAlignment="1" applyProtection="1">
      <alignment horizontal="center" vertical="center"/>
      <protection locked="0"/>
    </xf>
    <xf numFmtId="38" fontId="9" fillId="3" borderId="131" xfId="1" applyFont="1" applyFill="1" applyBorder="1" applyAlignment="1" applyProtection="1">
      <alignment horizontal="center" vertical="center"/>
    </xf>
    <xf numFmtId="38" fontId="9" fillId="5" borderId="112" xfId="1" applyFont="1" applyFill="1" applyBorder="1" applyAlignment="1" applyProtection="1">
      <alignment horizontal="center" vertical="center"/>
    </xf>
    <xf numFmtId="38" fontId="9" fillId="5" borderId="132" xfId="1" applyFont="1" applyFill="1" applyBorder="1" applyAlignment="1" applyProtection="1">
      <alignment horizontal="center" vertical="center"/>
    </xf>
    <xf numFmtId="38" fontId="14" fillId="3" borderId="143" xfId="1" applyFont="1" applyFill="1" applyBorder="1" applyAlignment="1" applyProtection="1">
      <alignment horizontal="center" vertical="center" shrinkToFit="1"/>
    </xf>
    <xf numFmtId="38" fontId="14" fillId="3" borderId="21" xfId="1" applyFont="1" applyFill="1" applyBorder="1" applyAlignment="1" applyProtection="1">
      <alignment horizontal="center" vertical="center" shrinkToFit="1"/>
    </xf>
    <xf numFmtId="38" fontId="14" fillId="3" borderId="22" xfId="1" applyFont="1" applyFill="1" applyBorder="1" applyAlignment="1" applyProtection="1">
      <alignment horizontal="center" vertical="center" shrinkToFit="1"/>
    </xf>
    <xf numFmtId="38" fontId="9" fillId="3" borderId="130" xfId="1" applyFont="1" applyFill="1" applyBorder="1" applyAlignment="1" applyProtection="1">
      <alignment horizontal="center" vertical="center"/>
      <protection locked="0"/>
    </xf>
    <xf numFmtId="38" fontId="9" fillId="3" borderId="129" xfId="1" applyFont="1" applyFill="1" applyBorder="1" applyAlignment="1" applyProtection="1">
      <alignment horizontal="center" vertical="center"/>
      <protection locked="0"/>
    </xf>
    <xf numFmtId="38" fontId="55" fillId="3" borderId="130" xfId="1" applyFont="1" applyFill="1" applyBorder="1" applyAlignment="1" applyProtection="1">
      <alignment horizontal="center" vertical="center"/>
    </xf>
    <xf numFmtId="38" fontId="55" fillId="3" borderId="129" xfId="1" applyFont="1" applyFill="1" applyBorder="1" applyAlignment="1" applyProtection="1">
      <alignment horizontal="center" vertical="center"/>
    </xf>
    <xf numFmtId="38" fontId="9" fillId="5" borderId="135" xfId="1" applyFont="1" applyFill="1" applyBorder="1" applyAlignment="1" applyProtection="1">
      <alignment horizontal="center" vertical="center"/>
    </xf>
    <xf numFmtId="38" fontId="9" fillId="5" borderId="136" xfId="1" applyFont="1" applyFill="1" applyBorder="1" applyAlignment="1" applyProtection="1">
      <alignment horizontal="center" vertical="center"/>
    </xf>
    <xf numFmtId="178" fontId="9" fillId="0" borderId="111" xfId="0" applyNumberFormat="1" applyFont="1" applyBorder="1" applyAlignment="1" applyProtection="1">
      <alignment horizontal="center" vertical="center"/>
      <protection locked="0"/>
    </xf>
    <xf numFmtId="178" fontId="9" fillId="0" borderId="5" xfId="0" applyNumberFormat="1" applyFont="1" applyBorder="1" applyAlignment="1" applyProtection="1">
      <alignment horizontal="center" vertical="center"/>
      <protection locked="0"/>
    </xf>
    <xf numFmtId="178" fontId="9" fillId="0" borderId="6" xfId="0" applyNumberFormat="1" applyFont="1" applyBorder="1" applyAlignment="1" applyProtection="1">
      <alignment horizontal="center" vertical="center"/>
      <protection locked="0"/>
    </xf>
    <xf numFmtId="176" fontId="12" fillId="3" borderId="111" xfId="0" applyNumberFormat="1" applyFont="1" applyFill="1" applyBorder="1" applyAlignment="1" applyProtection="1">
      <alignment horizontal="left" vertical="center" shrinkToFit="1"/>
      <protection locked="0"/>
    </xf>
    <xf numFmtId="176" fontId="12" fillId="3" borderId="5" xfId="0" applyNumberFormat="1" applyFont="1" applyFill="1" applyBorder="1" applyAlignment="1" applyProtection="1">
      <alignment horizontal="left" vertical="center" shrinkToFit="1"/>
      <protection locked="0"/>
    </xf>
    <xf numFmtId="176" fontId="12" fillId="3" borderId="113" xfId="0" applyNumberFormat="1" applyFont="1" applyFill="1" applyBorder="1" applyAlignment="1" applyProtection="1">
      <alignment horizontal="left" vertical="center" shrinkToFit="1"/>
      <protection locked="0"/>
    </xf>
    <xf numFmtId="0" fontId="2" fillId="0" borderId="72" xfId="0" applyFont="1" applyBorder="1" applyAlignment="1">
      <alignment vertical="center" shrinkToFit="1"/>
    </xf>
    <xf numFmtId="0" fontId="2" fillId="0" borderId="73" xfId="0" applyFont="1" applyBorder="1" applyAlignment="1">
      <alignment vertical="center" shrinkToFit="1"/>
    </xf>
    <xf numFmtId="0" fontId="2" fillId="3" borderId="68" xfId="0" applyFont="1" applyFill="1" applyBorder="1" applyAlignment="1" applyProtection="1">
      <alignment vertical="center" shrinkToFit="1"/>
      <protection locked="0"/>
    </xf>
    <xf numFmtId="0" fontId="2" fillId="3" borderId="64" xfId="0" applyFont="1" applyFill="1" applyBorder="1" applyAlignment="1" applyProtection="1">
      <alignment vertical="center" shrinkToFit="1"/>
      <protection locked="0"/>
    </xf>
    <xf numFmtId="0" fontId="2" fillId="3" borderId="66" xfId="0" applyFont="1" applyFill="1" applyBorder="1" applyAlignment="1" applyProtection="1">
      <alignment vertical="center" shrinkToFit="1"/>
      <protection locked="0"/>
    </xf>
    <xf numFmtId="0" fontId="2" fillId="3" borderId="67" xfId="0" applyFont="1" applyFill="1" applyBorder="1" applyAlignment="1" applyProtection="1">
      <alignment vertical="center" shrinkToFit="1"/>
      <protection locked="0"/>
    </xf>
    <xf numFmtId="185" fontId="2" fillId="0" borderId="17" xfId="0" applyNumberFormat="1" applyFont="1" applyBorder="1" applyAlignment="1">
      <alignment horizontal="left" vertical="center" shrinkToFit="1"/>
    </xf>
    <xf numFmtId="0" fontId="9" fillId="0" borderId="0" xfId="0" applyFont="1" applyAlignment="1">
      <alignment horizontal="left" vertical="center" wrapText="1" shrinkToFit="1"/>
    </xf>
    <xf numFmtId="0" fontId="2" fillId="0" borderId="7" xfId="0" applyFont="1" applyBorder="1" applyAlignment="1">
      <alignment horizontal="distributed" vertical="center" indent="3"/>
    </xf>
    <xf numFmtId="0" fontId="2" fillId="0" borderId="25" xfId="0" applyFont="1" applyBorder="1" applyAlignment="1">
      <alignment horizontal="distributed" vertical="center" indent="3"/>
    </xf>
    <xf numFmtId="0" fontId="2" fillId="0" borderId="62" xfId="0" applyFont="1" applyBorder="1" applyAlignment="1">
      <alignment horizontal="distributed" vertical="center" indent="3"/>
    </xf>
    <xf numFmtId="0" fontId="2" fillId="0" borderId="63" xfId="0" applyFont="1" applyBorder="1" applyAlignment="1">
      <alignment horizontal="distributed" vertical="center" indent="3"/>
    </xf>
    <xf numFmtId="0" fontId="2" fillId="0" borderId="42"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60" xfId="0" applyFont="1" applyBorder="1" applyAlignment="1">
      <alignment horizontal="center" vertical="center"/>
    </xf>
    <xf numFmtId="0" fontId="2" fillId="0" borderId="61" xfId="0" applyFont="1" applyBorder="1" applyAlignment="1">
      <alignment horizontal="distributed" vertical="center" indent="1"/>
    </xf>
    <xf numFmtId="0" fontId="2" fillId="0" borderId="65" xfId="0" applyFont="1" applyBorder="1" applyAlignment="1">
      <alignment horizontal="distributed" vertical="center" indent="1"/>
    </xf>
    <xf numFmtId="0" fontId="39" fillId="0" borderId="0" xfId="0" applyFont="1" applyAlignment="1">
      <alignment horizontal="center" vertical="center"/>
    </xf>
    <xf numFmtId="0" fontId="9" fillId="0" borderId="0" xfId="0" applyFont="1" applyAlignment="1">
      <alignment horizontal="right" vertical="center" wrapText="1" indent="1" shrinkToFit="1"/>
    </xf>
    <xf numFmtId="0" fontId="9" fillId="0" borderId="17" xfId="0" applyFont="1" applyBorder="1" applyAlignment="1">
      <alignment horizontal="right" vertical="center" wrapText="1" indent="1" shrinkToFit="1"/>
    </xf>
    <xf numFmtId="0" fontId="9" fillId="0" borderId="17" xfId="0" applyFont="1" applyBorder="1" applyAlignment="1">
      <alignment horizontal="left" vertical="center" wrapText="1" shrinkToFit="1"/>
    </xf>
    <xf numFmtId="0" fontId="9" fillId="0" borderId="0" xfId="0" applyFont="1" applyAlignment="1">
      <alignment horizontal="center" vertical="center" wrapText="1" shrinkToFit="1"/>
    </xf>
    <xf numFmtId="0" fontId="9" fillId="0" borderId="17" xfId="0" applyFont="1" applyBorder="1" applyAlignment="1">
      <alignment horizontal="center" vertical="center" wrapText="1" shrinkToFit="1"/>
    </xf>
    <xf numFmtId="185" fontId="2" fillId="0" borderId="0" xfId="0" applyNumberFormat="1" applyFont="1" applyAlignment="1">
      <alignment horizontal="left" vertical="center" shrinkToFit="1"/>
    </xf>
    <xf numFmtId="186" fontId="2" fillId="0" borderId="0" xfId="0" applyNumberFormat="1" applyFont="1" applyAlignment="1">
      <alignment horizontal="center" vertical="center"/>
    </xf>
    <xf numFmtId="186" fontId="2" fillId="0" borderId="17" xfId="0" applyNumberFormat="1" applyFont="1" applyBorder="1" applyAlignment="1">
      <alignment horizontal="center" vertical="center"/>
    </xf>
    <xf numFmtId="187" fontId="7" fillId="0" borderId="0" xfId="0" applyNumberFormat="1" applyFont="1" applyAlignment="1">
      <alignment horizontal="center" vertical="center"/>
    </xf>
    <xf numFmtId="187" fontId="7" fillId="0" borderId="17" xfId="0" applyNumberFormat="1" applyFont="1" applyBorder="1" applyAlignment="1">
      <alignment horizontal="center" vertical="center"/>
    </xf>
    <xf numFmtId="0" fontId="2" fillId="3" borderId="69" xfId="0" applyFont="1" applyFill="1" applyBorder="1" applyAlignment="1" applyProtection="1">
      <alignment vertical="center" shrinkToFit="1"/>
      <protection locked="0"/>
    </xf>
    <xf numFmtId="0" fontId="2" fillId="3" borderId="70" xfId="0" applyFont="1" applyFill="1" applyBorder="1" applyAlignment="1" applyProtection="1">
      <alignment vertical="center" shrinkToFit="1"/>
      <protection locked="0"/>
    </xf>
    <xf numFmtId="0" fontId="2" fillId="0" borderId="9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92" xfId="0" applyFont="1" applyBorder="1" applyAlignment="1">
      <alignment horizontal="center" vertical="center" shrinkToFit="1"/>
    </xf>
    <xf numFmtId="0" fontId="9" fillId="3" borderId="0" xfId="0" applyFont="1" applyFill="1" applyAlignment="1" applyProtection="1">
      <alignment horizontal="left" vertical="center" wrapText="1" shrinkToFit="1"/>
      <protection locked="0"/>
    </xf>
    <xf numFmtId="0" fontId="9" fillId="3" borderId="17" xfId="0" applyFont="1" applyFill="1" applyBorder="1" applyAlignment="1" applyProtection="1">
      <alignment horizontal="left" vertical="center" wrapText="1" shrinkToFit="1"/>
      <protection locked="0"/>
    </xf>
    <xf numFmtId="185" fontId="2" fillId="3" borderId="0" xfId="0" applyNumberFormat="1" applyFont="1" applyFill="1" applyAlignment="1" applyProtection="1">
      <alignment horizontal="left" vertical="center" shrinkToFit="1"/>
      <protection locked="0"/>
    </xf>
    <xf numFmtId="185" fontId="2" fillId="3" borderId="17" xfId="0" applyNumberFormat="1" applyFont="1" applyFill="1" applyBorder="1" applyAlignment="1" applyProtection="1">
      <alignment horizontal="left" vertical="center" shrinkToFit="1"/>
      <protection locked="0"/>
    </xf>
    <xf numFmtId="0" fontId="19" fillId="0" borderId="0" xfId="0" applyFont="1" applyAlignment="1">
      <alignment horizontal="center" vertical="center"/>
    </xf>
    <xf numFmtId="0" fontId="17" fillId="0" borderId="93" xfId="0" applyFont="1" applyBorder="1" applyAlignment="1">
      <alignment horizontal="center" vertical="center"/>
    </xf>
    <xf numFmtId="0" fontId="17" fillId="0" borderId="94" xfId="0" applyFont="1" applyBorder="1" applyAlignment="1">
      <alignment horizontal="center" vertical="center"/>
    </xf>
    <xf numFmtId="0" fontId="17" fillId="0" borderId="53" xfId="0" applyFont="1" applyBorder="1" applyAlignment="1">
      <alignment horizontal="center" vertical="center"/>
    </xf>
    <xf numFmtId="0" fontId="17" fillId="0" borderId="95" xfId="0" applyFont="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54" xfId="0" applyFont="1" applyBorder="1" applyAlignment="1">
      <alignment horizontal="center" vertical="center"/>
    </xf>
    <xf numFmtId="0" fontId="17" fillId="0" borderId="9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28"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15" xfId="0" applyFont="1" applyBorder="1" applyAlignment="1">
      <alignment horizontal="center" vertical="center"/>
    </xf>
    <xf numFmtId="0" fontId="17" fillId="0" borderId="28"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2" fillId="0" borderId="8" xfId="0" applyFont="1" applyBorder="1" applyAlignment="1">
      <alignment horizontal="center" vertical="center"/>
    </xf>
    <xf numFmtId="0" fontId="2" fillId="0" borderId="98" xfId="0" applyFont="1" applyBorder="1" applyAlignment="1">
      <alignment horizontal="center" vertical="center"/>
    </xf>
    <xf numFmtId="0" fontId="2" fillId="0" borderId="0" xfId="0" applyFont="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106" xfId="0" applyFont="1" applyBorder="1" applyAlignment="1">
      <alignment horizontal="center" vertical="center"/>
    </xf>
    <xf numFmtId="0" fontId="2" fillId="0" borderId="104" xfId="0" applyFont="1" applyBorder="1" applyAlignment="1">
      <alignment horizontal="center" vertical="center"/>
    </xf>
    <xf numFmtId="0" fontId="18" fillId="0" borderId="1" xfId="1" applyNumberFormat="1" applyFont="1" applyFill="1" applyBorder="1" applyAlignment="1" applyProtection="1">
      <alignment vertical="center"/>
    </xf>
    <xf numFmtId="0" fontId="18" fillId="0" borderId="2" xfId="1" applyNumberFormat="1" applyFont="1" applyFill="1" applyBorder="1" applyAlignment="1" applyProtection="1">
      <alignment vertical="center"/>
    </xf>
    <xf numFmtId="0" fontId="18" fillId="0" borderId="3" xfId="1" applyNumberFormat="1" applyFont="1" applyFill="1" applyBorder="1" applyAlignment="1" applyProtection="1">
      <alignment vertical="center"/>
    </xf>
    <xf numFmtId="57" fontId="27" fillId="0" borderId="0" xfId="0" applyNumberFormat="1" applyFont="1" applyAlignment="1">
      <alignment horizontal="right"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179" fontId="18" fillId="0" borderId="32" xfId="1" applyNumberFormat="1" applyFont="1" applyFill="1" applyBorder="1" applyAlignment="1" applyProtection="1">
      <alignment horizontal="right" vertical="center"/>
    </xf>
    <xf numFmtId="179" fontId="18" fillId="0" borderId="30" xfId="1" applyNumberFormat="1" applyFont="1" applyFill="1" applyBorder="1" applyAlignment="1" applyProtection="1">
      <alignment horizontal="right" vertical="center"/>
    </xf>
    <xf numFmtId="179" fontId="18" fillId="0" borderId="33" xfId="1" applyNumberFormat="1" applyFont="1" applyFill="1" applyBorder="1" applyAlignment="1" applyProtection="1">
      <alignment horizontal="right" vertical="center"/>
    </xf>
    <xf numFmtId="179" fontId="18" fillId="0" borderId="37" xfId="1" applyNumberFormat="1" applyFont="1" applyFill="1" applyBorder="1" applyAlignment="1" applyProtection="1">
      <alignment horizontal="right" vertical="center"/>
    </xf>
    <xf numFmtId="179" fontId="18" fillId="0" borderId="35" xfId="1" applyNumberFormat="1" applyFont="1" applyFill="1" applyBorder="1" applyAlignment="1" applyProtection="1">
      <alignment horizontal="right" vertical="center"/>
    </xf>
    <xf numFmtId="179" fontId="18" fillId="0" borderId="38" xfId="1" applyNumberFormat="1" applyFont="1" applyFill="1" applyBorder="1" applyAlignment="1" applyProtection="1">
      <alignment horizontal="right" vertical="center"/>
    </xf>
    <xf numFmtId="0" fontId="2" fillId="0" borderId="97" xfId="0" applyFont="1" applyBorder="1" applyAlignment="1">
      <alignment horizontal="center" vertical="center"/>
    </xf>
    <xf numFmtId="0" fontId="2" fillId="0" borderId="75" xfId="0" applyFont="1" applyBorder="1" applyAlignment="1">
      <alignment horizontal="center" vertical="center"/>
    </xf>
    <xf numFmtId="0" fontId="2" fillId="0" borderId="100" xfId="0" applyFont="1" applyBorder="1" applyAlignment="1">
      <alignment horizontal="center" vertical="center"/>
    </xf>
    <xf numFmtId="0" fontId="2" fillId="0" borderId="101" xfId="0" applyFont="1" applyBorder="1" applyAlignment="1">
      <alignment horizontal="center" vertical="center"/>
    </xf>
    <xf numFmtId="0" fontId="17" fillId="0" borderId="102" xfId="0" applyFont="1" applyBorder="1" applyAlignment="1">
      <alignment horizontal="center" vertical="center"/>
    </xf>
    <xf numFmtId="0" fontId="17" fillId="0" borderId="103" xfId="0" applyFont="1" applyBorder="1" applyAlignment="1">
      <alignment horizontal="center" vertical="center"/>
    </xf>
    <xf numFmtId="180" fontId="21" fillId="0" borderId="75" xfId="1" applyNumberFormat="1" applyFont="1" applyFill="1" applyBorder="1" applyAlignment="1" applyProtection="1">
      <alignment horizontal="center" vertical="center"/>
    </xf>
    <xf numFmtId="0" fontId="20" fillId="0" borderId="52" xfId="0" applyFont="1" applyBorder="1" applyAlignment="1">
      <alignment horizontal="center" vertical="center" shrinkToFit="1"/>
    </xf>
    <xf numFmtId="0" fontId="20" fillId="0" borderId="51"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1" xfId="0" applyFont="1" applyBorder="1" applyAlignment="1">
      <alignment horizontal="center" vertical="center"/>
    </xf>
    <xf numFmtId="0" fontId="20" fillId="0" borderId="7" xfId="0" applyFont="1" applyBorder="1" applyAlignment="1">
      <alignment horizontal="center" vertical="center"/>
    </xf>
    <xf numFmtId="0" fontId="20" fillId="0" borderId="25" xfId="0" applyFont="1" applyBorder="1" applyAlignment="1">
      <alignment horizontal="center" vertical="center"/>
    </xf>
    <xf numFmtId="0" fontId="20" fillId="0" borderId="18" xfId="0" applyFont="1" applyBorder="1" applyAlignment="1">
      <alignment horizontal="center" vertical="center"/>
    </xf>
    <xf numFmtId="0" fontId="20" fillId="0" borderId="27" xfId="0" applyFont="1" applyBorder="1" applyAlignment="1">
      <alignment horizontal="center" vertical="center"/>
    </xf>
    <xf numFmtId="0" fontId="20" fillId="0" borderId="24" xfId="0" applyFont="1" applyBorder="1" applyAlignment="1">
      <alignment horizontal="center" vertical="center"/>
    </xf>
    <xf numFmtId="0" fontId="20" fillId="0" borderId="9" xfId="0" applyFont="1" applyBorder="1" applyAlignment="1">
      <alignment horizontal="center" vertical="center"/>
    </xf>
    <xf numFmtId="0" fontId="20" fillId="0" borderId="26" xfId="0" applyFont="1" applyBorder="1" applyAlignment="1">
      <alignment horizontal="center" vertical="center"/>
    </xf>
    <xf numFmtId="0" fontId="20" fillId="0" borderId="19" xfId="0" applyFont="1" applyBorder="1" applyAlignment="1">
      <alignment horizontal="center" vertical="center"/>
    </xf>
    <xf numFmtId="0" fontId="20" fillId="0" borderId="41" xfId="0" applyFont="1" applyBorder="1" applyAlignment="1">
      <alignment horizontal="center" vertical="center" shrinkToFit="1"/>
    </xf>
    <xf numFmtId="0" fontId="20" fillId="0" borderId="43" xfId="0" applyFont="1" applyBorder="1" applyAlignment="1">
      <alignment horizontal="center" vertical="center" shrinkToFit="1"/>
    </xf>
    <xf numFmtId="180" fontId="2" fillId="0" borderId="87" xfId="0" applyNumberFormat="1" applyFont="1" applyBorder="1" applyAlignment="1">
      <alignment horizontal="center" vertical="center"/>
    </xf>
    <xf numFmtId="180" fontId="2" fillId="0" borderId="8" xfId="0" applyNumberFormat="1" applyFont="1" applyBorder="1" applyAlignment="1">
      <alignment horizontal="center" vertical="center"/>
    </xf>
    <xf numFmtId="180" fontId="2" fillId="0" borderId="9" xfId="0" applyNumberFormat="1" applyFont="1" applyBorder="1" applyAlignment="1">
      <alignment horizontal="center" vertical="center"/>
    </xf>
    <xf numFmtId="180" fontId="2" fillId="0" borderId="88" xfId="0" applyNumberFormat="1" applyFont="1" applyBorder="1" applyAlignment="1">
      <alignment horizontal="center" vertical="center"/>
    </xf>
    <xf numFmtId="180" fontId="2" fillId="0" borderId="17" xfId="0" applyNumberFormat="1" applyFont="1" applyBorder="1" applyAlignment="1">
      <alignment horizontal="center" vertical="center"/>
    </xf>
    <xf numFmtId="180" fontId="2" fillId="0" borderId="19" xfId="0" applyNumberFormat="1"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179" fontId="18" fillId="0" borderId="75" xfId="1" applyNumberFormat="1" applyFont="1" applyFill="1" applyBorder="1" applyAlignment="1" applyProtection="1">
      <alignment horizontal="center" vertical="center"/>
    </xf>
    <xf numFmtId="0" fontId="17" fillId="0" borderId="0" xfId="0" applyFont="1" applyAlignment="1">
      <alignment vertical="center" shrinkToFit="1"/>
    </xf>
    <xf numFmtId="0" fontId="2" fillId="0" borderId="79" xfId="0" applyFont="1" applyBorder="1" applyAlignment="1">
      <alignment horizontal="left" vertical="center"/>
    </xf>
    <xf numFmtId="0" fontId="2" fillId="0" borderId="0" xfId="0" applyFont="1" applyAlignment="1">
      <alignment horizontal="left" vertical="center"/>
    </xf>
    <xf numFmtId="0" fontId="2" fillId="0" borderId="80" xfId="0" applyFont="1" applyBorder="1" applyAlignment="1">
      <alignment horizontal="left" vertical="center"/>
    </xf>
    <xf numFmtId="0" fontId="2" fillId="0" borderId="17"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18" xfId="0" applyFont="1" applyBorder="1" applyAlignment="1">
      <alignment horizontal="right" vertical="center"/>
    </xf>
    <xf numFmtId="0" fontId="2" fillId="0" borderId="17" xfId="0" applyFont="1" applyBorder="1" applyAlignment="1">
      <alignment horizontal="right" vertical="center"/>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17" xfId="0" applyFont="1" applyBorder="1" applyAlignment="1">
      <alignment horizontal="center" vertical="center" wrapText="1" shrinkToFit="1"/>
    </xf>
    <xf numFmtId="0" fontId="15" fillId="0" borderId="19" xfId="0" applyFont="1" applyBorder="1" applyAlignment="1">
      <alignment horizontal="center" vertical="center" wrapText="1" shrinkToFi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87" xfId="0" applyFont="1" applyBorder="1" applyAlignment="1">
      <alignment horizontal="center" vertical="center"/>
    </xf>
    <xf numFmtId="0" fontId="2" fillId="0" borderId="88" xfId="0" applyFont="1" applyBorder="1" applyAlignment="1">
      <alignment horizontal="center" vertical="center"/>
    </xf>
    <xf numFmtId="179" fontId="18" fillId="4" borderId="1" xfId="1" applyNumberFormat="1" applyFont="1" applyFill="1" applyBorder="1" applyAlignment="1" applyProtection="1">
      <alignment horizontal="right" vertical="center"/>
    </xf>
    <xf numFmtId="179" fontId="18" fillId="4" borderId="2" xfId="1" applyNumberFormat="1" applyFont="1" applyFill="1" applyBorder="1" applyAlignment="1" applyProtection="1">
      <alignment horizontal="right" vertical="center"/>
    </xf>
    <xf numFmtId="179" fontId="18" fillId="4" borderId="46" xfId="1" applyNumberFormat="1" applyFont="1" applyFill="1" applyBorder="1" applyAlignment="1" applyProtection="1">
      <alignment horizontal="right" vertical="center"/>
    </xf>
    <xf numFmtId="179" fontId="18" fillId="0" borderId="1" xfId="1" applyNumberFormat="1" applyFont="1" applyFill="1" applyBorder="1" applyAlignment="1" applyProtection="1">
      <alignment horizontal="right" vertical="center"/>
    </xf>
    <xf numFmtId="179" fontId="18" fillId="0" borderId="2" xfId="1" applyNumberFormat="1" applyFont="1" applyFill="1" applyBorder="1" applyAlignment="1" applyProtection="1">
      <alignment horizontal="right" vertical="center"/>
    </xf>
    <xf numFmtId="179" fontId="18" fillId="0" borderId="3" xfId="1" applyNumberFormat="1" applyFont="1" applyFill="1" applyBorder="1" applyAlignment="1" applyProtection="1">
      <alignment horizontal="right" vertical="center"/>
    </xf>
    <xf numFmtId="179" fontId="18" fillId="4" borderId="23" xfId="1" applyNumberFormat="1" applyFont="1" applyFill="1" applyBorder="1" applyAlignment="1" applyProtection="1">
      <alignment horizontal="right" vertical="center"/>
    </xf>
    <xf numFmtId="179" fontId="18" fillId="4" borderId="21" xfId="1" applyNumberFormat="1" applyFont="1" applyFill="1" applyBorder="1" applyAlignment="1" applyProtection="1">
      <alignment horizontal="right" vertical="center"/>
    </xf>
    <xf numFmtId="179" fontId="18" fillId="4" borderId="45" xfId="1" applyNumberFormat="1" applyFont="1" applyFill="1" applyBorder="1" applyAlignment="1" applyProtection="1">
      <alignment horizontal="right" vertical="center"/>
    </xf>
    <xf numFmtId="0" fontId="2" fillId="0" borderId="47" xfId="0" applyFont="1" applyBorder="1" applyAlignment="1">
      <alignment horizontal="left" vertical="center" wrapText="1"/>
    </xf>
    <xf numFmtId="0" fontId="2" fillId="0" borderId="48" xfId="0" applyFont="1" applyBorder="1" applyAlignment="1">
      <alignment horizontal="left" vertical="center" wrapText="1"/>
    </xf>
    <xf numFmtId="179" fontId="18" fillId="4" borderId="56" xfId="1" applyNumberFormat="1" applyFont="1" applyFill="1" applyBorder="1" applyAlignment="1" applyProtection="1">
      <alignment horizontal="right" vertical="center"/>
    </xf>
    <xf numFmtId="179" fontId="18" fillId="4" borderId="47" xfId="1" applyNumberFormat="1" applyFont="1" applyFill="1" applyBorder="1" applyAlignment="1" applyProtection="1">
      <alignment horizontal="right" vertical="center"/>
    </xf>
    <xf numFmtId="179" fontId="18" fillId="4" borderId="57" xfId="1" applyNumberFormat="1" applyFont="1" applyFill="1" applyBorder="1" applyAlignment="1" applyProtection="1">
      <alignment horizontal="righ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179" fontId="18" fillId="4" borderId="53" xfId="1" applyNumberFormat="1" applyFont="1" applyFill="1" applyBorder="1" applyAlignment="1" applyProtection="1">
      <alignment horizontal="right" vertical="center"/>
    </xf>
    <xf numFmtId="179" fontId="18" fillId="4" borderId="54" xfId="1" applyNumberFormat="1" applyFont="1" applyFill="1" applyBorder="1" applyAlignment="1" applyProtection="1">
      <alignment horizontal="right" vertical="center"/>
    </xf>
    <xf numFmtId="179" fontId="18" fillId="4" borderId="55" xfId="1" applyNumberFormat="1" applyFont="1" applyFill="1" applyBorder="1" applyAlignment="1" applyProtection="1">
      <alignment horizontal="right" vertical="center"/>
    </xf>
    <xf numFmtId="0" fontId="2" fillId="0" borderId="2" xfId="0" applyFont="1" applyBorder="1" applyAlignment="1">
      <alignment horizontal="left" vertical="center" wrapText="1"/>
    </xf>
    <xf numFmtId="0" fontId="15" fillId="0" borderId="2" xfId="0" applyFont="1" applyBorder="1" applyAlignment="1">
      <alignment horizontal="left" vertical="center" wrapText="1" shrinkToFit="1"/>
    </xf>
    <xf numFmtId="0" fontId="15" fillId="0" borderId="16" xfId="0" applyFont="1" applyBorder="1" applyAlignment="1">
      <alignment horizontal="distributed" vertical="center" wrapText="1" indent="1" shrinkToFit="1"/>
    </xf>
    <xf numFmtId="0" fontId="15" fillId="0" borderId="2" xfId="0" applyFont="1" applyBorder="1" applyAlignment="1">
      <alignment horizontal="distributed" vertical="center" indent="1" shrinkToFit="1"/>
    </xf>
    <xf numFmtId="0" fontId="15" fillId="0" borderId="3" xfId="0" applyFont="1" applyBorder="1" applyAlignment="1">
      <alignment horizontal="distributed" vertical="center" indent="1" shrinkToFit="1"/>
    </xf>
    <xf numFmtId="178" fontId="2" fillId="4" borderId="1" xfId="0" applyNumberFormat="1" applyFont="1" applyFill="1" applyBorder="1" applyAlignment="1">
      <alignment horizontal="center" vertical="center"/>
    </xf>
    <xf numFmtId="178" fontId="2" fillId="4" borderId="2" xfId="0" applyNumberFormat="1" applyFont="1" applyFill="1" applyBorder="1" applyAlignment="1">
      <alignment horizontal="center" vertical="center"/>
    </xf>
    <xf numFmtId="178" fontId="2" fillId="4" borderId="3" xfId="0" applyNumberFormat="1" applyFont="1" applyFill="1" applyBorder="1" applyAlignment="1">
      <alignment horizontal="center" vertical="center"/>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6"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4" borderId="1"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4" borderId="46" xfId="0" applyFont="1" applyFill="1" applyBorder="1" applyAlignment="1">
      <alignment horizontal="center" vertic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7" fillId="0" borderId="44"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2" fillId="4" borderId="3" xfId="0" applyFont="1" applyFill="1" applyBorder="1" applyAlignment="1">
      <alignment horizontal="center" vertical="center" shrinkToFit="1"/>
    </xf>
    <xf numFmtId="0" fontId="2" fillId="0" borderId="49" xfId="0" applyFont="1" applyBorder="1" applyAlignment="1">
      <alignment horizontal="center" vertical="center"/>
    </xf>
    <xf numFmtId="0" fontId="2" fillId="3" borderId="49" xfId="0" applyFont="1" applyFill="1" applyBorder="1" applyAlignment="1">
      <alignment horizontal="left" vertical="center"/>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4" xfId="0" applyFont="1" applyBorder="1" applyAlignment="1">
      <alignment horizontal="distributed" vertical="center" indent="1"/>
    </xf>
    <xf numFmtId="49" fontId="9" fillId="4" borderId="44" xfId="0" applyNumberFormat="1" applyFont="1" applyFill="1" applyBorder="1" applyAlignment="1">
      <alignment horizontal="center" vertical="center"/>
    </xf>
    <xf numFmtId="49" fontId="9" fillId="4" borderId="13" xfId="0" applyNumberFormat="1" applyFont="1" applyFill="1" applyBorder="1" applyAlignment="1">
      <alignment horizontal="center" vertical="center"/>
    </xf>
    <xf numFmtId="0" fontId="2" fillId="3" borderId="0" xfId="0" applyFont="1" applyFill="1" applyAlignment="1">
      <alignment horizontal="left" vertical="center" shrinkToFit="1"/>
    </xf>
    <xf numFmtId="0" fontId="2" fillId="3" borderId="11" xfId="0" applyFont="1" applyFill="1" applyBorder="1" applyAlignment="1">
      <alignment horizontal="left" vertical="center" shrinkToFit="1"/>
    </xf>
    <xf numFmtId="0" fontId="4" fillId="0" borderId="0" xfId="0" applyFont="1">
      <alignment vertical="center"/>
    </xf>
    <xf numFmtId="0" fontId="2" fillId="0" borderId="1" xfId="0" applyFont="1" applyBorder="1" applyAlignment="1">
      <alignment horizontal="distributed" vertical="center" indent="1" shrinkToFit="1"/>
    </xf>
    <xf numFmtId="0" fontId="2" fillId="0" borderId="2" xfId="0" applyFont="1" applyBorder="1" applyAlignment="1">
      <alignment horizontal="distributed" vertical="center" indent="1" shrinkToFit="1"/>
    </xf>
    <xf numFmtId="0" fontId="2" fillId="0" borderId="3" xfId="0" applyFont="1" applyBorder="1" applyAlignment="1">
      <alignment horizontal="distributed" vertical="center" indent="1" shrinkToFit="1"/>
    </xf>
    <xf numFmtId="176" fontId="12" fillId="3" borderId="1" xfId="0" applyNumberFormat="1" applyFont="1" applyFill="1" applyBorder="1" applyAlignment="1">
      <alignment horizontal="center" vertical="center" shrinkToFit="1"/>
    </xf>
    <xf numFmtId="176" fontId="12" fillId="3" borderId="2" xfId="0" applyNumberFormat="1" applyFont="1" applyFill="1" applyBorder="1" applyAlignment="1">
      <alignment horizontal="center" vertical="center" shrinkToFit="1"/>
    </xf>
    <xf numFmtId="176" fontId="12" fillId="3" borderId="8" xfId="0" applyNumberFormat="1" applyFont="1" applyFill="1" applyBorder="1" applyAlignment="1">
      <alignment horizontal="center" vertical="center" shrinkToFit="1"/>
    </xf>
    <xf numFmtId="176" fontId="12" fillId="3" borderId="46" xfId="0" applyNumberFormat="1" applyFont="1" applyFill="1" applyBorder="1" applyAlignment="1">
      <alignment horizontal="center"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3" xfId="0" applyFont="1" applyBorder="1" applyAlignment="1">
      <alignment horizontal="distributed" vertical="center" indent="1" shrinkToFit="1"/>
    </xf>
    <xf numFmtId="0" fontId="2" fillId="0" borderId="21" xfId="0" applyFont="1" applyBorder="1" applyAlignment="1">
      <alignment horizontal="distributed" vertical="center" indent="1" shrinkToFit="1"/>
    </xf>
    <xf numFmtId="0" fontId="2" fillId="0" borderId="22" xfId="0" applyFont="1" applyBorder="1" applyAlignment="1">
      <alignment horizontal="distributed" vertical="center" indent="1" shrinkToFit="1"/>
    </xf>
    <xf numFmtId="0" fontId="2" fillId="0" borderId="10" xfId="0" applyFont="1" applyBorder="1" applyAlignment="1">
      <alignment horizontal="center" vertical="center"/>
    </xf>
    <xf numFmtId="177" fontId="13" fillId="4" borderId="1" xfId="0" applyNumberFormat="1" applyFont="1" applyFill="1" applyBorder="1" applyAlignment="1">
      <alignment horizontal="distributed" vertical="center" indent="1"/>
    </xf>
    <xf numFmtId="177" fontId="13" fillId="4" borderId="2" xfId="0" applyNumberFormat="1" applyFont="1" applyFill="1" applyBorder="1" applyAlignment="1">
      <alignment horizontal="distributed" vertical="center" indent="1"/>
    </xf>
    <xf numFmtId="177" fontId="13" fillId="4" borderId="3" xfId="0" applyNumberFormat="1" applyFont="1" applyFill="1" applyBorder="1" applyAlignment="1">
      <alignment horizontal="distributed" vertical="center" indent="1"/>
    </xf>
    <xf numFmtId="176" fontId="43" fillId="0" borderId="23" xfId="0" applyNumberFormat="1" applyFont="1" applyBorder="1" applyAlignment="1">
      <alignment horizontal="left" vertical="center" wrapText="1" shrinkToFit="1"/>
    </xf>
    <xf numFmtId="176" fontId="41" fillId="0" borderId="21" xfId="0" applyNumberFormat="1" applyFont="1" applyBorder="1" applyAlignment="1">
      <alignment horizontal="left" vertical="center" wrapText="1" shrinkToFit="1"/>
    </xf>
    <xf numFmtId="190" fontId="12" fillId="3" borderId="21" xfId="0" applyNumberFormat="1" applyFont="1" applyFill="1" applyBorder="1" applyAlignment="1">
      <alignment horizontal="center" vertical="center" shrinkToFit="1"/>
    </xf>
    <xf numFmtId="190" fontId="12" fillId="3" borderId="45" xfId="0" applyNumberFormat="1" applyFont="1" applyFill="1" applyBorder="1" applyAlignment="1">
      <alignment horizontal="center" vertical="center" shrinkToFit="1"/>
    </xf>
    <xf numFmtId="0" fontId="2" fillId="3" borderId="68" xfId="0" applyFont="1" applyFill="1" applyBorder="1" applyAlignment="1">
      <alignment vertical="center" shrinkToFit="1"/>
    </xf>
    <xf numFmtId="0" fontId="2" fillId="3" borderId="64" xfId="0" applyFont="1" applyFill="1" applyBorder="1" applyAlignment="1">
      <alignment vertical="center" shrinkToFit="1"/>
    </xf>
    <xf numFmtId="0" fontId="2" fillId="3" borderId="66" xfId="0" applyFont="1" applyFill="1" applyBorder="1" applyAlignment="1">
      <alignment vertical="center" shrinkToFit="1"/>
    </xf>
    <xf numFmtId="0" fontId="2" fillId="3" borderId="67" xfId="0" applyFont="1" applyFill="1" applyBorder="1" applyAlignment="1">
      <alignment vertical="center" shrinkToFit="1"/>
    </xf>
    <xf numFmtId="0" fontId="2" fillId="3" borderId="69" xfId="0" applyFont="1" applyFill="1" applyBorder="1" applyAlignment="1">
      <alignment vertical="center" shrinkToFit="1"/>
    </xf>
    <xf numFmtId="0" fontId="2" fillId="3" borderId="70" xfId="0" applyFont="1" applyFill="1" applyBorder="1" applyAlignment="1">
      <alignment vertical="center" shrinkToFit="1"/>
    </xf>
    <xf numFmtId="0" fontId="9" fillId="3" borderId="0" xfId="0" applyFont="1" applyFill="1" applyAlignment="1">
      <alignment horizontal="left" vertical="center" wrapText="1" shrinkToFit="1"/>
    </xf>
    <xf numFmtId="0" fontId="9" fillId="3" borderId="17" xfId="0" applyFont="1" applyFill="1" applyBorder="1" applyAlignment="1">
      <alignment horizontal="left" vertical="center" wrapText="1" shrinkToFit="1"/>
    </xf>
    <xf numFmtId="185" fontId="2" fillId="3" borderId="0" xfId="0" applyNumberFormat="1" applyFont="1" applyFill="1" applyAlignment="1">
      <alignment horizontal="left" vertical="center" shrinkToFit="1"/>
    </xf>
    <xf numFmtId="185" fontId="2" fillId="3" borderId="17" xfId="0" applyNumberFormat="1" applyFont="1" applyFill="1" applyBorder="1" applyAlignment="1">
      <alignment horizontal="left" vertical="center" shrinkToFit="1"/>
    </xf>
    <xf numFmtId="0" fontId="9" fillId="2" borderId="0" xfId="0" applyFont="1" applyFill="1" applyAlignment="1" applyProtection="1">
      <alignment horizontal="left" vertical="center" indent="1"/>
    </xf>
    <xf numFmtId="0" fontId="9" fillId="2" borderId="0" xfId="0" applyFont="1" applyFill="1" applyProtection="1">
      <alignment vertical="center"/>
    </xf>
    <xf numFmtId="0" fontId="9" fillId="0" borderId="0" xfId="0" applyFont="1" applyProtection="1">
      <alignment vertical="center"/>
    </xf>
    <xf numFmtId="181" fontId="9" fillId="0" borderId="0" xfId="0" applyNumberFormat="1" applyFont="1" applyProtection="1">
      <alignment vertical="center"/>
    </xf>
    <xf numFmtId="181" fontId="9" fillId="0" borderId="0" xfId="0" applyNumberFormat="1" applyFont="1" applyAlignment="1" applyProtection="1">
      <alignment horizontal="right" vertical="center"/>
    </xf>
    <xf numFmtId="49" fontId="9" fillId="0" borderId="0" xfId="0" applyNumberFormat="1" applyFont="1" applyProtection="1">
      <alignment vertical="center"/>
    </xf>
    <xf numFmtId="0" fontId="2" fillId="0" borderId="0" xfId="0" applyFont="1" applyProtection="1">
      <alignment vertical="center"/>
    </xf>
    <xf numFmtId="0" fontId="4" fillId="0" borderId="0" xfId="0" applyFont="1" applyAlignment="1" applyProtection="1">
      <alignment horizontal="center" vertical="center"/>
    </xf>
    <xf numFmtId="0" fontId="2" fillId="0" borderId="0" xfId="0" applyFont="1" applyAlignment="1" applyProtection="1">
      <alignment horizontal="center" vertical="center"/>
    </xf>
    <xf numFmtId="0" fontId="17" fillId="0" borderId="0" xfId="0" applyFont="1" applyAlignment="1" applyProtection="1">
      <alignment horizontal="center" vertical="center" wrapText="1"/>
    </xf>
    <xf numFmtId="181" fontId="2" fillId="0" borderId="0" xfId="0" applyNumberFormat="1" applyFont="1" applyAlignment="1" applyProtection="1">
      <alignment horizontal="center" vertical="center"/>
    </xf>
    <xf numFmtId="0" fontId="2" fillId="6" borderId="7" xfId="0" applyFont="1" applyFill="1" applyBorder="1" applyAlignment="1" applyProtection="1">
      <alignment vertical="center"/>
    </xf>
    <xf numFmtId="0" fontId="2" fillId="6" borderId="8" xfId="0" applyFont="1" applyFill="1" applyBorder="1" applyAlignment="1" applyProtection="1">
      <alignment vertical="center"/>
    </xf>
    <xf numFmtId="20" fontId="2" fillId="6" borderId="8" xfId="0" applyNumberFormat="1" applyFont="1" applyFill="1" applyBorder="1" applyAlignment="1" applyProtection="1">
      <alignment vertical="center"/>
    </xf>
    <xf numFmtId="20" fontId="2" fillId="6" borderId="9" xfId="0" applyNumberFormat="1" applyFont="1" applyFill="1" applyBorder="1" applyAlignment="1" applyProtection="1">
      <alignment vertical="center"/>
    </xf>
    <xf numFmtId="0" fontId="5" fillId="0" borderId="0" xfId="0" applyFont="1" applyAlignment="1" applyProtection="1">
      <alignment horizontal="left" vertical="top" wrapText="1"/>
    </xf>
    <xf numFmtId="0" fontId="16" fillId="0" borderId="0" xfId="0" applyFont="1" applyAlignment="1" applyProtection="1">
      <alignment vertical="center" wrapText="1" shrinkToFit="1"/>
    </xf>
    <xf numFmtId="0" fontId="9" fillId="3" borderId="4" xfId="0" applyFont="1" applyFill="1" applyBorder="1" applyAlignment="1" applyProtection="1">
      <alignment horizontal="center" vertical="center" wrapText="1" shrinkToFit="1"/>
    </xf>
    <xf numFmtId="0" fontId="9" fillId="3" borderId="5" xfId="0" applyFont="1" applyFill="1" applyBorder="1" applyAlignment="1" applyProtection="1">
      <alignment horizontal="center" vertical="center" wrapText="1" shrinkToFit="1"/>
    </xf>
    <xf numFmtId="0" fontId="9" fillId="3" borderId="111" xfId="0" applyFont="1" applyFill="1" applyBorder="1" applyAlignment="1" applyProtection="1">
      <alignment horizontal="center" vertical="center" shrinkToFit="1"/>
    </xf>
    <xf numFmtId="0" fontId="9" fillId="3" borderId="113" xfId="0" applyFont="1" applyFill="1" applyBorder="1" applyAlignment="1" applyProtection="1">
      <alignment horizontal="center" vertical="center" shrinkToFit="1"/>
    </xf>
    <xf numFmtId="178" fontId="9" fillId="3" borderId="112" xfId="0" applyNumberFormat="1" applyFont="1" applyFill="1" applyBorder="1" applyAlignment="1" applyProtection="1">
      <alignment horizontal="center" vertical="center"/>
    </xf>
    <xf numFmtId="178" fontId="9" fillId="0" borderId="111" xfId="0" applyNumberFormat="1" applyFont="1" applyBorder="1" applyAlignment="1" applyProtection="1">
      <alignment horizontal="center" vertical="center"/>
    </xf>
    <xf numFmtId="178" fontId="9" fillId="0" borderId="5" xfId="0" applyNumberFormat="1" applyFont="1" applyBorder="1" applyAlignment="1" applyProtection="1">
      <alignment horizontal="center" vertical="center"/>
    </xf>
    <xf numFmtId="178" fontId="9" fillId="0" borderId="6" xfId="0" applyNumberFormat="1" applyFont="1" applyBorder="1" applyAlignment="1" applyProtection="1">
      <alignment horizontal="center" vertical="center"/>
    </xf>
    <xf numFmtId="0" fontId="53" fillId="6" borderId="15" xfId="0" applyFont="1" applyFill="1" applyBorder="1" applyAlignment="1" applyProtection="1">
      <alignment vertical="center"/>
    </xf>
    <xf numFmtId="0" fontId="53" fillId="6" borderId="0" xfId="0" applyFont="1" applyFill="1" applyBorder="1" applyAlignment="1" applyProtection="1">
      <alignment vertical="center"/>
    </xf>
    <xf numFmtId="0" fontId="53" fillId="6" borderId="28" xfId="0" applyFont="1" applyFill="1" applyBorder="1" applyAlignment="1" applyProtection="1">
      <alignment vertical="center"/>
    </xf>
    <xf numFmtId="0" fontId="2" fillId="0" borderId="0" xfId="0" applyFont="1" applyAlignment="1" applyProtection="1">
      <alignment horizontal="left" vertical="top" wrapText="1"/>
    </xf>
    <xf numFmtId="0" fontId="16" fillId="0" borderId="49" xfId="0" applyFont="1" applyBorder="1" applyAlignment="1" applyProtection="1">
      <alignment vertical="center" wrapText="1" shrinkToFit="1"/>
    </xf>
    <xf numFmtId="0" fontId="40" fillId="0" borderId="4" xfId="0" applyFont="1" applyBorder="1" applyAlignment="1" applyProtection="1">
      <alignment horizontal="center" vertical="center" wrapText="1" shrinkToFit="1"/>
    </xf>
    <xf numFmtId="0" fontId="40" fillId="0" borderId="5" xfId="0" applyFont="1" applyBorder="1" applyAlignment="1" applyProtection="1">
      <alignment horizontal="center" vertical="center" wrapText="1" shrinkToFit="1"/>
    </xf>
    <xf numFmtId="0" fontId="9" fillId="3" borderId="5" xfId="0" applyFont="1" applyFill="1" applyBorder="1" applyAlignment="1" applyProtection="1">
      <alignment horizontal="left" vertical="center" wrapText="1" shrinkToFit="1"/>
    </xf>
    <xf numFmtId="0" fontId="9" fillId="3" borderId="6" xfId="0" applyFont="1" applyFill="1" applyBorder="1" applyAlignment="1" applyProtection="1">
      <alignment horizontal="left" vertical="center" wrapText="1" shrinkToFit="1"/>
    </xf>
    <xf numFmtId="0" fontId="40" fillId="6" borderId="15" xfId="0" applyFont="1" applyFill="1" applyBorder="1" applyAlignment="1" applyProtection="1">
      <alignment vertical="center"/>
    </xf>
    <xf numFmtId="0" fontId="9" fillId="0" borderId="12" xfId="0" applyFont="1" applyBorder="1" applyAlignment="1" applyProtection="1">
      <alignment horizontal="distributed" vertical="center" indent="1" shrinkToFit="1"/>
    </xf>
    <xf numFmtId="0" fontId="9" fillId="0" borderId="13" xfId="0" applyFont="1" applyBorder="1" applyAlignment="1" applyProtection="1">
      <alignment horizontal="distributed" vertical="center" indent="1" shrinkToFit="1"/>
    </xf>
    <xf numFmtId="0" fontId="9" fillId="0" borderId="14" xfId="0" applyFont="1" applyBorder="1" applyAlignment="1" applyProtection="1">
      <alignment horizontal="distributed" vertical="center" indent="1" shrinkToFit="1"/>
    </xf>
    <xf numFmtId="176" fontId="58" fillId="3" borderId="111" xfId="0" applyNumberFormat="1" applyFont="1" applyFill="1" applyBorder="1" applyAlignment="1" applyProtection="1">
      <alignment horizontal="center" vertical="center" shrinkToFit="1"/>
    </xf>
    <xf numFmtId="176" fontId="58" fillId="3" borderId="5" xfId="0" applyNumberFormat="1" applyFont="1" applyFill="1" applyBorder="1" applyAlignment="1" applyProtection="1">
      <alignment horizontal="center" vertical="center" shrinkToFit="1"/>
    </xf>
    <xf numFmtId="176" fontId="58" fillId="3" borderId="113" xfId="0" applyNumberFormat="1" applyFont="1" applyFill="1" applyBorder="1" applyAlignment="1" applyProtection="1">
      <alignment horizontal="center" vertical="center" shrinkToFit="1"/>
    </xf>
    <xf numFmtId="0" fontId="40" fillId="0" borderId="15" xfId="0" applyFont="1" applyBorder="1" applyAlignment="1" applyProtection="1">
      <alignment horizontal="center" vertical="center" wrapText="1"/>
    </xf>
    <xf numFmtId="0" fontId="40" fillId="0" borderId="0" xfId="0" applyFont="1" applyAlignment="1" applyProtection="1">
      <alignment horizontal="center" vertical="center" wrapText="1"/>
    </xf>
    <xf numFmtId="0" fontId="18" fillId="3" borderId="0" xfId="0" applyFont="1" applyFill="1" applyAlignment="1" applyProtection="1">
      <alignment horizontal="center" vertical="center" wrapText="1"/>
    </xf>
    <xf numFmtId="0" fontId="18" fillId="3" borderId="11" xfId="0" applyFont="1" applyFill="1" applyBorder="1" applyAlignment="1" applyProtection="1">
      <alignment horizontal="center" vertical="center" wrapText="1"/>
    </xf>
    <xf numFmtId="0" fontId="9" fillId="0" borderId="16" xfId="0" applyFont="1" applyBorder="1" applyAlignment="1" applyProtection="1">
      <alignment horizontal="distributed" vertical="center" indent="1" shrinkToFit="1"/>
    </xf>
    <xf numFmtId="0" fontId="9" fillId="0" borderId="2" xfId="0" applyFont="1" applyBorder="1" applyAlignment="1" applyProtection="1">
      <alignment horizontal="distributed" vertical="center" indent="1" shrinkToFit="1"/>
    </xf>
    <xf numFmtId="0" fontId="9" fillId="0" borderId="3" xfId="0" applyFont="1" applyBorder="1" applyAlignment="1" applyProtection="1">
      <alignment horizontal="distributed" vertical="center" indent="1" shrinkToFit="1"/>
    </xf>
    <xf numFmtId="176" fontId="43" fillId="0" borderId="1" xfId="0" applyNumberFormat="1" applyFont="1" applyBorder="1" applyAlignment="1" applyProtection="1">
      <alignment horizontal="left" vertical="center" wrapText="1" shrinkToFit="1"/>
    </xf>
    <xf numFmtId="176" fontId="41" fillId="0" borderId="2" xfId="0" applyNumberFormat="1" applyFont="1" applyBorder="1" applyAlignment="1" applyProtection="1">
      <alignment horizontal="left" vertical="center" wrapText="1" shrinkToFit="1"/>
    </xf>
    <xf numFmtId="176" fontId="12" fillId="3" borderId="109" xfId="0" applyNumberFormat="1" applyFont="1" applyFill="1" applyBorder="1" applyAlignment="1" applyProtection="1">
      <alignment vertical="center" shrinkToFit="1"/>
    </xf>
    <xf numFmtId="190" fontId="58" fillId="3" borderId="2" xfId="0" applyNumberFormat="1" applyFont="1" applyFill="1" applyBorder="1" applyAlignment="1" applyProtection="1">
      <alignment horizontal="center" vertical="center" shrinkToFit="1"/>
    </xf>
    <xf numFmtId="190" fontId="58" fillId="3" borderId="3" xfId="0" applyNumberFormat="1" applyFont="1" applyFill="1" applyBorder="1" applyAlignment="1" applyProtection="1">
      <alignment horizontal="center" vertical="center" shrinkToFit="1"/>
    </xf>
    <xf numFmtId="0" fontId="9" fillId="0" borderId="107" xfId="0" applyFont="1" applyBorder="1" applyAlignment="1" applyProtection="1">
      <alignment horizontal="distributed" vertical="center" indent="1"/>
    </xf>
    <xf numFmtId="0" fontId="9" fillId="0" borderId="17" xfId="0" applyFont="1" applyBorder="1" applyAlignment="1" applyProtection="1">
      <alignment horizontal="distributed" vertical="center" indent="1"/>
    </xf>
    <xf numFmtId="0" fontId="9" fillId="0" borderId="19" xfId="0" applyFont="1" applyBorder="1" applyAlignment="1" applyProtection="1">
      <alignment horizontal="distributed" vertical="center" indent="1"/>
    </xf>
    <xf numFmtId="0" fontId="21" fillId="3" borderId="18" xfId="0" applyFont="1" applyFill="1" applyBorder="1" applyAlignment="1" applyProtection="1">
      <alignment horizontal="center" vertical="center"/>
    </xf>
    <xf numFmtId="49" fontId="21" fillId="3" borderId="17" xfId="0" applyNumberFormat="1" applyFont="1" applyFill="1" applyBorder="1" applyAlignment="1" applyProtection="1">
      <alignment horizontal="center" vertical="center"/>
    </xf>
    <xf numFmtId="49" fontId="9" fillId="0" borderId="17" xfId="0" applyNumberFormat="1" applyFont="1" applyBorder="1" applyProtection="1">
      <alignment vertical="center"/>
    </xf>
    <xf numFmtId="0" fontId="21" fillId="3" borderId="17" xfId="0" applyFont="1" applyFill="1" applyBorder="1" applyAlignment="1" applyProtection="1">
      <alignment horizontal="center" vertical="center"/>
    </xf>
    <xf numFmtId="49" fontId="9" fillId="0" borderId="19" xfId="0" applyNumberFormat="1" applyFont="1" applyBorder="1" applyProtection="1">
      <alignment vertical="center"/>
    </xf>
    <xf numFmtId="0" fontId="9" fillId="3" borderId="0" xfId="0" applyFont="1" applyFill="1" applyAlignment="1" applyProtection="1">
      <alignment horizontal="left" vertical="center" wrapText="1"/>
    </xf>
    <xf numFmtId="0" fontId="9" fillId="3" borderId="11" xfId="0" applyFont="1" applyFill="1" applyBorder="1" applyAlignment="1" applyProtection="1">
      <alignment horizontal="left" vertical="center" wrapText="1"/>
    </xf>
    <xf numFmtId="0" fontId="9" fillId="0" borderId="16" xfId="0" applyFont="1" applyBorder="1" applyAlignment="1" applyProtection="1">
      <alignment horizontal="distributed" vertical="center" indent="1"/>
    </xf>
    <xf numFmtId="0" fontId="9" fillId="0" borderId="2" xfId="0" applyFont="1" applyBorder="1" applyAlignment="1" applyProtection="1">
      <alignment horizontal="distributed" vertical="center" indent="1"/>
    </xf>
    <xf numFmtId="0" fontId="9" fillId="0" borderId="3" xfId="0" applyFont="1" applyBorder="1" applyAlignment="1" applyProtection="1">
      <alignment horizontal="distributed" vertical="center" indent="1"/>
    </xf>
    <xf numFmtId="177" fontId="58" fillId="3" borderId="1" xfId="0" applyNumberFormat="1" applyFont="1" applyFill="1" applyBorder="1" applyAlignment="1" applyProtection="1">
      <alignment horizontal="center" vertical="center"/>
    </xf>
    <xf numFmtId="177" fontId="58" fillId="3" borderId="2" xfId="0" applyNumberFormat="1" applyFont="1" applyFill="1" applyBorder="1" applyAlignment="1" applyProtection="1">
      <alignment horizontal="center" vertical="center"/>
    </xf>
    <xf numFmtId="177" fontId="58" fillId="3" borderId="3" xfId="0" applyNumberFormat="1" applyFont="1" applyFill="1" applyBorder="1" applyAlignment="1" applyProtection="1">
      <alignment horizontal="center" vertical="center"/>
    </xf>
    <xf numFmtId="0" fontId="40" fillId="0" borderId="18" xfId="0" applyFont="1" applyBorder="1" applyAlignment="1" applyProtection="1">
      <alignment horizontal="center" vertical="center" wrapText="1"/>
    </xf>
    <xf numFmtId="0" fontId="40" fillId="0" borderId="17" xfId="0" applyFont="1" applyBorder="1" applyAlignment="1" applyProtection="1">
      <alignment horizontal="center" vertical="center" wrapText="1"/>
    </xf>
    <xf numFmtId="0" fontId="9" fillId="3" borderId="17" xfId="0" applyFont="1" applyFill="1" applyBorder="1" applyAlignment="1" applyProtection="1">
      <alignment horizontal="left" vertical="center" wrapText="1"/>
    </xf>
    <xf numFmtId="0" fontId="9" fillId="3" borderId="108" xfId="0" applyFont="1" applyFill="1" applyBorder="1" applyAlignment="1" applyProtection="1">
      <alignment horizontal="left" vertical="center" wrapText="1"/>
    </xf>
    <xf numFmtId="0" fontId="18" fillId="3" borderId="7" xfId="0" applyFont="1" applyFill="1" applyBorder="1" applyAlignment="1" applyProtection="1">
      <alignment horizontal="center" vertical="center" shrinkToFit="1"/>
    </xf>
    <xf numFmtId="0" fontId="18" fillId="3" borderId="8" xfId="0" applyFont="1" applyFill="1" applyBorder="1" applyAlignment="1" applyProtection="1">
      <alignment horizontal="center" vertical="center" shrinkToFit="1"/>
    </xf>
    <xf numFmtId="0" fontId="18" fillId="3" borderId="110" xfId="0" applyFont="1" applyFill="1" applyBorder="1" applyAlignment="1" applyProtection="1">
      <alignment horizontal="center" vertical="center" shrinkToFit="1"/>
    </xf>
    <xf numFmtId="0" fontId="18" fillId="3" borderId="1" xfId="0" applyFont="1" applyFill="1" applyBorder="1" applyAlignment="1" applyProtection="1">
      <alignment horizontal="center" vertical="center" shrinkToFit="1"/>
    </xf>
    <xf numFmtId="0" fontId="18" fillId="3" borderId="2" xfId="0" applyFont="1" applyFill="1" applyBorder="1" applyAlignment="1" applyProtection="1">
      <alignment horizontal="center" vertical="center" shrinkToFit="1"/>
    </xf>
    <xf numFmtId="0" fontId="18" fillId="3" borderId="46" xfId="0" applyFont="1" applyFill="1" applyBorder="1" applyAlignment="1" applyProtection="1">
      <alignment horizontal="center" vertical="center" shrinkToFit="1"/>
    </xf>
    <xf numFmtId="0" fontId="2" fillId="0" borderId="0" xfId="0" applyFont="1" applyAlignment="1" applyProtection="1">
      <alignment vertical="center" wrapText="1"/>
    </xf>
    <xf numFmtId="0" fontId="2" fillId="0" borderId="16" xfId="0" applyFont="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18" fillId="3" borderId="3" xfId="0" applyFont="1" applyFill="1" applyBorder="1" applyAlignment="1" applyProtection="1">
      <alignment horizontal="center" vertical="center" shrinkToFit="1"/>
    </xf>
    <xf numFmtId="0" fontId="9" fillId="0" borderId="1" xfId="0" applyFont="1" applyBorder="1" applyAlignment="1" applyProtection="1">
      <alignment horizontal="center" vertical="center" shrinkToFit="1"/>
    </xf>
    <xf numFmtId="0" fontId="9" fillId="0" borderId="2" xfId="0" applyFont="1" applyBorder="1" applyAlignment="1" applyProtection="1">
      <alignment horizontal="center" vertical="center" shrinkToFit="1"/>
    </xf>
    <xf numFmtId="0" fontId="9" fillId="0" borderId="3" xfId="0" applyFont="1" applyBorder="1" applyAlignment="1" applyProtection="1">
      <alignment horizontal="center" vertical="center" shrinkToFit="1"/>
    </xf>
    <xf numFmtId="0" fontId="9" fillId="0" borderId="16" xfId="0" applyFont="1" applyBorder="1" applyAlignment="1" applyProtection="1">
      <alignment vertical="center" textRotation="255"/>
    </xf>
    <xf numFmtId="0" fontId="9" fillId="0" borderId="2" xfId="0" applyFont="1" applyBorder="1" applyAlignment="1" applyProtection="1">
      <alignment horizontal="distributed" vertical="center"/>
    </xf>
    <xf numFmtId="38" fontId="18" fillId="3" borderId="1" xfId="1" applyFont="1" applyFill="1" applyBorder="1" applyAlignment="1" applyProtection="1">
      <alignment horizontal="center" vertical="center"/>
    </xf>
    <xf numFmtId="38" fontId="18" fillId="3" borderId="2" xfId="1" applyFont="1" applyFill="1" applyBorder="1" applyAlignment="1" applyProtection="1">
      <alignment horizontal="center" vertical="center"/>
    </xf>
    <xf numFmtId="38" fontId="18" fillId="3" borderId="46" xfId="1" applyFont="1" applyFill="1" applyBorder="1" applyAlignment="1" applyProtection="1">
      <alignment horizontal="center" vertical="center"/>
    </xf>
    <xf numFmtId="0" fontId="9" fillId="0" borderId="2" xfId="0" applyFont="1" applyBorder="1" applyAlignment="1" applyProtection="1">
      <alignment horizontal="right" vertical="center"/>
    </xf>
    <xf numFmtId="0" fontId="2" fillId="0" borderId="2" xfId="0" applyFont="1" applyBorder="1" applyProtection="1">
      <alignment vertical="center"/>
    </xf>
    <xf numFmtId="0" fontId="9" fillId="0" borderId="9" xfId="0" applyFont="1" applyBorder="1" applyAlignment="1" applyProtection="1">
      <alignment horizontal="left" vertical="center"/>
    </xf>
    <xf numFmtId="38" fontId="10" fillId="3" borderId="1" xfId="1" applyFont="1" applyFill="1" applyBorder="1" applyAlignment="1" applyProtection="1">
      <alignment horizontal="center" vertical="top"/>
    </xf>
    <xf numFmtId="38" fontId="10" fillId="3" borderId="2" xfId="1" applyFont="1" applyFill="1" applyBorder="1" applyAlignment="1" applyProtection="1">
      <alignment horizontal="center" vertical="top"/>
    </xf>
    <xf numFmtId="38" fontId="10" fillId="3" borderId="46" xfId="1" applyFont="1" applyFill="1" applyBorder="1" applyAlignment="1" applyProtection="1">
      <alignment horizontal="center" vertical="top"/>
    </xf>
    <xf numFmtId="0" fontId="9" fillId="0" borderId="3" xfId="0" applyFont="1" applyBorder="1" applyAlignment="1" applyProtection="1">
      <alignment horizontal="left" vertical="center"/>
    </xf>
    <xf numFmtId="38" fontId="10" fillId="3" borderId="1" xfId="1" applyFont="1" applyFill="1" applyBorder="1" applyAlignment="1" applyProtection="1">
      <alignment horizontal="center" vertical="center"/>
    </xf>
    <xf numFmtId="38" fontId="10" fillId="3" borderId="2" xfId="1" applyFont="1" applyFill="1" applyBorder="1" applyAlignment="1" applyProtection="1">
      <alignment horizontal="center" vertical="center"/>
    </xf>
    <xf numFmtId="38" fontId="10" fillId="3" borderId="46" xfId="1" applyFont="1" applyFill="1" applyBorder="1" applyAlignment="1" applyProtection="1">
      <alignment horizontal="center" vertical="center"/>
    </xf>
    <xf numFmtId="0" fontId="9" fillId="0" borderId="2" xfId="0" applyFont="1" applyBorder="1" applyAlignment="1" applyProtection="1">
      <alignment horizontal="left" vertical="center"/>
    </xf>
    <xf numFmtId="0" fontId="9" fillId="0" borderId="20" xfId="0" applyFont="1" applyBorder="1" applyAlignment="1" applyProtection="1">
      <alignment vertical="center" textRotation="255"/>
    </xf>
    <xf numFmtId="0" fontId="9" fillId="0" borderId="21" xfId="0" applyFont="1" applyBorder="1" applyAlignment="1" applyProtection="1">
      <alignment horizontal="distributed" vertical="center" wrapText="1"/>
    </xf>
    <xf numFmtId="0" fontId="2" fillId="0" borderId="21" xfId="0" applyFont="1" applyBorder="1" applyProtection="1">
      <alignment vertical="center"/>
    </xf>
    <xf numFmtId="0" fontId="9" fillId="0" borderId="21" xfId="0" applyFont="1" applyBorder="1" applyAlignment="1" applyProtection="1">
      <alignment horizontal="left" vertical="center"/>
    </xf>
    <xf numFmtId="0" fontId="9" fillId="0" borderId="107" xfId="0" applyFont="1" applyBorder="1" applyAlignment="1" applyProtection="1">
      <alignment vertical="center" textRotation="255"/>
    </xf>
    <xf numFmtId="0" fontId="9" fillId="0" borderId="17" xfId="0" applyFont="1" applyBorder="1" applyAlignment="1" applyProtection="1">
      <alignment horizontal="distributed" vertical="center"/>
    </xf>
    <xf numFmtId="0" fontId="9" fillId="0" borderId="17" xfId="0" applyFont="1" applyBorder="1" applyAlignment="1" applyProtection="1">
      <alignment horizontal="left" vertical="center"/>
    </xf>
    <xf numFmtId="0" fontId="9" fillId="0" borderId="19" xfId="0" applyFont="1" applyBorder="1" applyAlignment="1" applyProtection="1">
      <alignment horizontal="left" vertical="center"/>
    </xf>
    <xf numFmtId="0" fontId="40" fillId="0" borderId="2" xfId="0" applyFont="1" applyBorder="1" applyAlignment="1" applyProtection="1">
      <alignment horizontal="center" vertical="center"/>
    </xf>
    <xf numFmtId="0" fontId="40" fillId="0" borderId="3" xfId="0" applyFont="1" applyBorder="1" applyAlignment="1" applyProtection="1">
      <alignment horizontal="center" vertical="center"/>
    </xf>
    <xf numFmtId="0" fontId="9" fillId="0" borderId="21" xfId="0" applyFont="1" applyBorder="1" applyAlignment="1" applyProtection="1">
      <alignment horizontal="distributed" vertical="center"/>
    </xf>
    <xf numFmtId="0" fontId="9" fillId="0" borderId="49" xfId="0" applyFont="1" applyBorder="1" applyAlignment="1" applyProtection="1">
      <alignment horizontal="left" vertical="center"/>
    </xf>
    <xf numFmtId="0" fontId="9" fillId="0" borderId="0" xfId="0" applyFont="1" applyAlignment="1" applyProtection="1">
      <alignment horizontal="left" vertical="center"/>
    </xf>
    <xf numFmtId="0" fontId="9" fillId="0" borderId="28" xfId="0" applyFont="1" applyBorder="1" applyAlignment="1" applyProtection="1">
      <alignment horizontal="left" vertical="center"/>
    </xf>
    <xf numFmtId="0" fontId="40" fillId="6" borderId="18" xfId="0" applyFont="1" applyFill="1" applyBorder="1" applyAlignment="1" applyProtection="1">
      <alignment vertical="center"/>
    </xf>
    <xf numFmtId="0" fontId="53" fillId="6" borderId="17" xfId="0" applyFont="1" applyFill="1" applyBorder="1" applyAlignment="1" applyProtection="1">
      <alignment vertical="center"/>
    </xf>
    <xf numFmtId="0" fontId="53" fillId="6" borderId="19" xfId="0" applyFont="1" applyFill="1" applyBorder="1" applyAlignment="1" applyProtection="1">
      <alignment vertical="center"/>
    </xf>
    <xf numFmtId="0" fontId="9" fillId="0" borderId="0" xfId="0" applyFont="1" applyAlignment="1" applyProtection="1">
      <alignment vertical="center" textRotation="255"/>
    </xf>
    <xf numFmtId="0" fontId="9" fillId="0" borderId="0" xfId="0" applyFont="1" applyAlignment="1" applyProtection="1">
      <alignment horizontal="distributed" vertical="center"/>
    </xf>
    <xf numFmtId="0" fontId="40" fillId="0" borderId="0" xfId="0" applyFont="1" applyAlignment="1" applyProtection="1">
      <alignment horizontal="center" vertical="center"/>
    </xf>
    <xf numFmtId="0" fontId="9" fillId="0" borderId="4" xfId="0" applyFont="1" applyBorder="1" applyAlignment="1" applyProtection="1">
      <alignment horizontal="center" vertical="center" wrapText="1" shrinkToFit="1"/>
    </xf>
    <xf numFmtId="0" fontId="9" fillId="0" borderId="5" xfId="0" applyFont="1" applyBorder="1" applyAlignment="1" applyProtection="1">
      <alignment horizontal="center" vertical="center" wrapText="1" shrinkToFit="1"/>
    </xf>
    <xf numFmtId="0" fontId="9" fillId="0" borderId="139" xfId="0" applyFont="1" applyBorder="1" applyAlignment="1" applyProtection="1">
      <alignment horizontal="center" vertical="center" wrapText="1" shrinkToFit="1"/>
    </xf>
    <xf numFmtId="38" fontId="18" fillId="7" borderId="112" xfId="1" applyFont="1" applyFill="1" applyBorder="1" applyAlignment="1" applyProtection="1">
      <alignment horizontal="center" vertical="center"/>
    </xf>
    <xf numFmtId="0" fontId="53" fillId="0" borderId="0" xfId="0" applyFont="1" applyAlignment="1" applyProtection="1">
      <alignment vertical="top"/>
    </xf>
    <xf numFmtId="0" fontId="9" fillId="0" borderId="114" xfId="0" applyFont="1" applyBorder="1" applyAlignment="1" applyProtection="1">
      <alignment horizontal="center" vertical="center" wrapText="1" shrinkToFit="1"/>
    </xf>
    <xf numFmtId="0" fontId="9" fillId="0" borderId="0" xfId="0" applyFont="1" applyBorder="1" applyAlignment="1" applyProtection="1">
      <alignment horizontal="center" vertical="center" wrapText="1" shrinkToFit="1"/>
    </xf>
    <xf numFmtId="0" fontId="9" fillId="0" borderId="99" xfId="0" applyFont="1" applyBorder="1" applyAlignment="1" applyProtection="1">
      <alignment horizontal="center" vertical="center" wrapText="1" shrinkToFit="1"/>
    </xf>
    <xf numFmtId="38" fontId="18" fillId="7" borderId="1" xfId="1" applyFont="1" applyFill="1" applyBorder="1" applyAlignment="1" applyProtection="1">
      <alignment horizontal="center" vertical="center"/>
    </xf>
    <xf numFmtId="38" fontId="18" fillId="7" borderId="3" xfId="1" applyFont="1" applyFill="1" applyBorder="1" applyAlignment="1" applyProtection="1">
      <alignment horizontal="center" vertical="center"/>
    </xf>
    <xf numFmtId="0" fontId="9" fillId="0" borderId="140" xfId="0" applyFont="1" applyBorder="1" applyAlignment="1" applyProtection="1">
      <alignment horizontal="center" vertical="center" wrapText="1" shrinkToFit="1"/>
    </xf>
    <xf numFmtId="0" fontId="9" fillId="0" borderId="49" xfId="0" applyFont="1" applyBorder="1" applyAlignment="1" applyProtection="1">
      <alignment horizontal="center" vertical="center" wrapText="1" shrinkToFit="1"/>
    </xf>
    <xf numFmtId="0" fontId="9" fillId="0" borderId="141" xfId="0" applyFont="1" applyBorder="1" applyAlignment="1" applyProtection="1">
      <alignment horizontal="center" vertical="center" wrapText="1" shrinkToFit="1"/>
    </xf>
    <xf numFmtId="38" fontId="18" fillId="7" borderId="130" xfId="1" applyFont="1" applyFill="1" applyBorder="1" applyAlignment="1" applyProtection="1">
      <alignment horizontal="center" vertical="center"/>
    </xf>
    <xf numFmtId="38" fontId="18" fillId="7" borderId="129" xfId="1" applyFont="1" applyFill="1" applyBorder="1" applyAlignment="1" applyProtection="1">
      <alignment horizontal="center" vertical="center"/>
    </xf>
    <xf numFmtId="0" fontId="53" fillId="0" borderId="4" xfId="0" applyFont="1" applyBorder="1" applyAlignment="1" applyProtection="1">
      <alignment horizontal="left" vertical="top" wrapText="1"/>
    </xf>
    <xf numFmtId="0" fontId="40" fillId="0" borderId="5" xfId="0" applyFont="1" applyBorder="1" applyAlignment="1" applyProtection="1">
      <alignment horizontal="left" vertical="top" wrapText="1"/>
    </xf>
    <xf numFmtId="0" fontId="40" fillId="0" borderId="6" xfId="0" applyFont="1" applyBorder="1" applyAlignment="1" applyProtection="1">
      <alignment horizontal="left" vertical="top" wrapText="1"/>
    </xf>
    <xf numFmtId="0" fontId="40" fillId="0" borderId="114" xfId="0" applyFont="1" applyBorder="1" applyAlignment="1" applyProtection="1">
      <alignment horizontal="left" vertical="top" wrapText="1"/>
    </xf>
    <xf numFmtId="0" fontId="40" fillId="0" borderId="0" xfId="0" applyFont="1" applyBorder="1" applyAlignment="1" applyProtection="1">
      <alignment horizontal="left" vertical="top" wrapText="1"/>
    </xf>
    <xf numFmtId="0" fontId="40" fillId="0" borderId="115" xfId="0" applyFont="1" applyBorder="1" applyAlignment="1" applyProtection="1">
      <alignment horizontal="left" vertical="top" wrapText="1"/>
    </xf>
    <xf numFmtId="0" fontId="40" fillId="0" borderId="140" xfId="0" applyFont="1" applyBorder="1" applyAlignment="1" applyProtection="1">
      <alignment horizontal="left" vertical="top" wrapText="1"/>
    </xf>
    <xf numFmtId="0" fontId="40" fillId="0" borderId="49" xfId="0" applyFont="1" applyBorder="1" applyAlignment="1" applyProtection="1">
      <alignment horizontal="left" vertical="top" wrapText="1"/>
    </xf>
    <xf numFmtId="0" fontId="40" fillId="0" borderId="144" xfId="0" applyFont="1" applyBorder="1" applyAlignment="1" applyProtection="1">
      <alignment horizontal="left" vertical="top" wrapText="1"/>
    </xf>
    <xf numFmtId="0" fontId="40" fillId="0" borderId="0" xfId="0" applyFont="1" applyAlignment="1" applyProtection="1">
      <alignment horizontal="left" vertical="top" wrapText="1"/>
    </xf>
    <xf numFmtId="20" fontId="40" fillId="0" borderId="116" xfId="0" applyNumberFormat="1" applyFont="1" applyBorder="1" applyAlignment="1" applyProtection="1">
      <alignment horizontal="left" vertical="top" wrapText="1"/>
    </xf>
    <xf numFmtId="20" fontId="40" fillId="0" borderId="117" xfId="0" applyNumberFormat="1" applyFont="1" applyBorder="1" applyAlignment="1" applyProtection="1">
      <alignment horizontal="left" vertical="top" wrapText="1"/>
    </xf>
    <xf numFmtId="20" fontId="40" fillId="0" borderId="118" xfId="0" applyNumberFormat="1" applyFont="1" applyBorder="1" applyAlignment="1" applyProtection="1">
      <alignment horizontal="left" vertical="top" wrapText="1"/>
    </xf>
    <xf numFmtId="20" fontId="2" fillId="0" borderId="0" xfId="0" applyNumberFormat="1" applyFont="1" applyProtection="1">
      <alignment vertical="center"/>
    </xf>
    <xf numFmtId="20" fontId="40" fillId="0" borderId="119" xfId="0" applyNumberFormat="1" applyFont="1" applyBorder="1" applyAlignment="1" applyProtection="1">
      <alignment horizontal="left" vertical="top" wrapText="1"/>
    </xf>
    <xf numFmtId="20" fontId="40" fillId="0" borderId="0" xfId="0" applyNumberFormat="1" applyFont="1" applyAlignment="1" applyProtection="1">
      <alignment horizontal="left" vertical="top" wrapText="1"/>
    </xf>
    <xf numFmtId="20" fontId="40" fillId="0" borderId="99" xfId="0" applyNumberFormat="1" applyFont="1" applyBorder="1" applyAlignment="1" applyProtection="1">
      <alignment horizontal="left" vertical="top" wrapText="1"/>
    </xf>
    <xf numFmtId="20" fontId="40" fillId="0" borderId="120" xfId="0" applyNumberFormat="1" applyFont="1" applyBorder="1" applyAlignment="1" applyProtection="1">
      <alignment horizontal="left" vertical="top" wrapText="1"/>
    </xf>
    <xf numFmtId="20" fontId="40" fillId="0" borderId="106" xfId="0" applyNumberFormat="1" applyFont="1" applyBorder="1" applyAlignment="1" applyProtection="1">
      <alignment horizontal="left" vertical="top" wrapText="1"/>
    </xf>
    <xf numFmtId="20" fontId="40" fillId="0" borderId="104" xfId="0" applyNumberFormat="1" applyFont="1" applyBorder="1" applyAlignment="1" applyProtection="1">
      <alignment horizontal="left" vertical="top" wrapText="1"/>
    </xf>
    <xf numFmtId="0" fontId="47" fillId="0" borderId="121" xfId="0" applyFont="1" applyBorder="1" applyProtection="1">
      <alignment vertical="center"/>
    </xf>
    <xf numFmtId="0" fontId="47" fillId="0" borderId="122" xfId="0" applyFont="1" applyBorder="1" applyProtection="1">
      <alignment vertical="center"/>
    </xf>
    <xf numFmtId="0" fontId="40" fillId="0" borderId="122" xfId="0" applyFont="1" applyBorder="1" applyProtection="1">
      <alignment vertical="center"/>
    </xf>
    <xf numFmtId="0" fontId="40" fillId="0" borderId="123" xfId="0" applyFont="1" applyBorder="1" applyProtection="1">
      <alignment vertical="center"/>
    </xf>
    <xf numFmtId="0" fontId="40" fillId="0" borderId="124" xfId="0" applyFont="1" applyBorder="1" applyProtection="1">
      <alignment vertical="center"/>
    </xf>
    <xf numFmtId="0" fontId="47" fillId="0" borderId="0" xfId="0" applyFont="1" applyBorder="1" applyProtection="1">
      <alignment vertical="center"/>
    </xf>
    <xf numFmtId="0" fontId="40" fillId="0" borderId="0" xfId="0" applyFont="1" applyBorder="1" applyProtection="1">
      <alignment vertical="center"/>
    </xf>
    <xf numFmtId="0" fontId="40" fillId="0" borderId="125" xfId="0" applyFont="1" applyBorder="1" applyProtection="1">
      <alignment vertical="center"/>
    </xf>
    <xf numFmtId="0" fontId="40" fillId="0" borderId="124" xfId="0" applyFont="1" applyBorder="1" applyAlignment="1" applyProtection="1">
      <alignment horizontal="left" vertical="center"/>
    </xf>
    <xf numFmtId="0" fontId="40" fillId="0" borderId="0" xfId="0" applyFont="1" applyAlignment="1" applyProtection="1">
      <alignment horizontal="left" vertical="center"/>
    </xf>
    <xf numFmtId="0" fontId="40" fillId="0" borderId="0" xfId="0" applyFont="1" applyProtection="1">
      <alignment vertical="center"/>
    </xf>
    <xf numFmtId="180" fontId="53" fillId="0" borderId="124" xfId="0" applyNumberFormat="1" applyFont="1" applyBorder="1" applyProtection="1">
      <alignment vertical="center"/>
    </xf>
    <xf numFmtId="180" fontId="40" fillId="0" borderId="0" xfId="0" applyNumberFormat="1" applyFont="1" applyProtection="1">
      <alignment vertical="center"/>
    </xf>
    <xf numFmtId="180" fontId="40" fillId="0" borderId="0" xfId="0" applyNumberFormat="1" applyFont="1" applyAlignment="1" applyProtection="1">
      <alignment vertical="center" wrapText="1"/>
    </xf>
    <xf numFmtId="180" fontId="40" fillId="0" borderId="125" xfId="0" applyNumberFormat="1" applyFont="1" applyBorder="1" applyAlignment="1" applyProtection="1">
      <alignment vertical="center" wrapText="1"/>
    </xf>
    <xf numFmtId="180" fontId="40" fillId="0" borderId="124" xfId="0" applyNumberFormat="1" applyFont="1" applyBorder="1" applyProtection="1">
      <alignment vertical="center"/>
    </xf>
    <xf numFmtId="0" fontId="52" fillId="0" borderId="0" xfId="0" applyFont="1" applyProtection="1">
      <alignment vertical="center"/>
    </xf>
    <xf numFmtId="0" fontId="52" fillId="0" borderId="0" xfId="0" applyFont="1" applyAlignment="1" applyProtection="1">
      <alignment vertical="center" shrinkToFit="1"/>
    </xf>
    <xf numFmtId="0" fontId="40" fillId="0" borderId="0" xfId="0" applyFont="1" applyAlignment="1" applyProtection="1">
      <alignment vertical="center" shrinkToFit="1"/>
    </xf>
    <xf numFmtId="180" fontId="40" fillId="0" borderId="125" xfId="0" applyNumberFormat="1" applyFont="1" applyBorder="1" applyProtection="1">
      <alignment vertical="center"/>
    </xf>
    <xf numFmtId="180" fontId="52" fillId="0" borderId="124" xfId="0" applyNumberFormat="1" applyFont="1" applyBorder="1" applyProtection="1">
      <alignment vertical="center"/>
    </xf>
    <xf numFmtId="180" fontId="40" fillId="0" borderId="0" xfId="0" applyNumberFormat="1" applyFont="1" applyAlignment="1" applyProtection="1">
      <alignment horizontal="left" vertical="center" indent="1"/>
    </xf>
    <xf numFmtId="180" fontId="40" fillId="0" borderId="125" xfId="0" applyNumberFormat="1" applyFont="1" applyBorder="1" applyAlignment="1" applyProtection="1">
      <alignment horizontal="left" vertical="center" indent="1"/>
    </xf>
    <xf numFmtId="0" fontId="52" fillId="2" borderId="126" xfId="0" applyFont="1" applyFill="1" applyBorder="1" applyProtection="1">
      <alignment vertical="center"/>
    </xf>
    <xf numFmtId="0" fontId="40" fillId="2" borderId="127" xfId="0" applyFont="1" applyFill="1" applyBorder="1" applyProtection="1">
      <alignment vertical="center"/>
    </xf>
    <xf numFmtId="0" fontId="40" fillId="0" borderId="127" xfId="0" applyFont="1" applyBorder="1" applyProtection="1">
      <alignment vertical="center"/>
    </xf>
    <xf numFmtId="181" fontId="40" fillId="0" borderId="127" xfId="0" applyNumberFormat="1" applyFont="1" applyBorder="1" applyProtection="1">
      <alignment vertical="center"/>
    </xf>
    <xf numFmtId="181" fontId="40" fillId="0" borderId="127" xfId="0" applyNumberFormat="1" applyFont="1" applyBorder="1" applyAlignment="1" applyProtection="1">
      <alignment horizontal="right" vertical="center"/>
    </xf>
    <xf numFmtId="49" fontId="40" fillId="0" borderId="127" xfId="0" applyNumberFormat="1" applyFont="1" applyBorder="1" applyProtection="1">
      <alignment vertical="center"/>
    </xf>
    <xf numFmtId="0" fontId="44" fillId="0" borderId="0" xfId="0" applyFont="1" applyProtection="1">
      <alignment vertical="center"/>
    </xf>
    <xf numFmtId="0" fontId="48" fillId="0" borderId="0" xfId="0" applyFont="1" applyAlignment="1" applyProtection="1">
      <alignment horizontal="right"/>
    </xf>
    <xf numFmtId="0" fontId="2" fillId="6" borderId="7" xfId="0" applyFont="1" applyFill="1" applyBorder="1" applyProtection="1">
      <alignment vertical="center"/>
    </xf>
    <xf numFmtId="0" fontId="2" fillId="6" borderId="8" xfId="0" applyFont="1" applyFill="1" applyBorder="1" applyProtection="1">
      <alignment vertical="center"/>
    </xf>
    <xf numFmtId="0" fontId="2" fillId="6" borderId="9" xfId="0" applyFont="1" applyFill="1" applyBorder="1" applyProtection="1">
      <alignment vertical="center"/>
    </xf>
    <xf numFmtId="0" fontId="2" fillId="6" borderId="0" xfId="0" applyFont="1" applyFill="1" applyBorder="1" applyAlignment="1" applyProtection="1">
      <alignment vertical="center"/>
    </xf>
    <xf numFmtId="0" fontId="2" fillId="6" borderId="28" xfId="0" applyFont="1" applyFill="1" applyBorder="1" applyAlignment="1" applyProtection="1">
      <alignment vertical="center"/>
    </xf>
    <xf numFmtId="0" fontId="53" fillId="0" borderId="0" xfId="0" applyFont="1" applyProtection="1">
      <alignment vertical="center"/>
    </xf>
    <xf numFmtId="0" fontId="53" fillId="0" borderId="0" xfId="0" applyFont="1" applyAlignment="1" applyProtection="1">
      <alignment vertical="center" wrapText="1"/>
    </xf>
    <xf numFmtId="0" fontId="2" fillId="6" borderId="17" xfId="0" applyFont="1" applyFill="1" applyBorder="1" applyAlignment="1" applyProtection="1">
      <alignment vertical="center"/>
    </xf>
    <xf numFmtId="0" fontId="2" fillId="6" borderId="19" xfId="0" applyFont="1" applyFill="1" applyBorder="1" applyAlignment="1" applyProtection="1">
      <alignment vertical="center"/>
    </xf>
    <xf numFmtId="0" fontId="53" fillId="0" borderId="0" xfId="0" applyFont="1" applyFill="1" applyBorder="1" applyAlignment="1" applyProtection="1">
      <alignment vertical="center"/>
    </xf>
    <xf numFmtId="0" fontId="2" fillId="0" borderId="0" xfId="0" applyFont="1" applyFill="1" applyBorder="1" applyAlignment="1" applyProtection="1">
      <alignment vertical="center"/>
    </xf>
    <xf numFmtId="20" fontId="2" fillId="0" borderId="0" xfId="0" applyNumberFormat="1" applyFont="1" applyAlignment="1" applyProtection="1">
      <alignment horizontal="left" vertical="top"/>
    </xf>
    <xf numFmtId="0" fontId="2" fillId="0" borderId="0" xfId="0" applyFont="1" applyAlignment="1" applyProtection="1">
      <alignment horizontal="center" vertical="center" wrapText="1"/>
    </xf>
    <xf numFmtId="0" fontId="2" fillId="0" borderId="0" xfId="0" applyFont="1" applyAlignment="1" applyProtection="1">
      <alignment horizontal="left" vertical="top"/>
    </xf>
    <xf numFmtId="178" fontId="9" fillId="3" borderId="112" xfId="0" applyNumberFormat="1" applyFont="1" applyFill="1" applyBorder="1" applyAlignment="1" applyProtection="1">
      <alignment horizontal="center" vertical="center"/>
      <protection locked="0"/>
    </xf>
  </cellXfs>
  <cellStyles count="13">
    <cellStyle name="Calc Currency (0)" xfId="2" xr:uid="{00000000-0005-0000-0000-000000000000}"/>
    <cellStyle name="entry" xfId="3" xr:uid="{00000000-0005-0000-0000-000001000000}"/>
    <cellStyle name="Header1" xfId="4" xr:uid="{00000000-0005-0000-0000-000002000000}"/>
    <cellStyle name="Header2" xfId="5" xr:uid="{00000000-0005-0000-0000-000003000000}"/>
    <cellStyle name="Normal_#18-Internet" xfId="6" xr:uid="{00000000-0005-0000-0000-000004000000}"/>
    <cellStyle name="price" xfId="7" xr:uid="{00000000-0005-0000-0000-000005000000}"/>
    <cellStyle name="revised" xfId="8" xr:uid="{00000000-0005-0000-0000-000006000000}"/>
    <cellStyle name="section" xfId="9" xr:uid="{00000000-0005-0000-0000-000007000000}"/>
    <cellStyle name="title" xfId="10" xr:uid="{00000000-0005-0000-0000-000008000000}"/>
    <cellStyle name="パーセント" xfId="12" builtinId="5"/>
    <cellStyle name="桁区切り" xfId="1" builtinId="6"/>
    <cellStyle name="標準" xfId="0" builtinId="0"/>
    <cellStyle name="文字入力" xfId="11" xr:uid="{00000000-0005-0000-0000-00000C000000}"/>
  </cellStyles>
  <dxfs count="19">
    <dxf>
      <fill>
        <patternFill>
          <bgColor rgb="FFFF0000"/>
        </patternFill>
      </fill>
    </dxf>
    <dxf>
      <font>
        <color rgb="FFFF0000"/>
      </font>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ont>
        <color rgb="FFFF0000"/>
      </font>
    </dxf>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2" defaultPivotStyle="PivotStyleLight16"/>
  <colors>
    <mruColors>
      <color rgb="FFFFFF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5</xdr:row>
      <xdr:rowOff>0</xdr:rowOff>
    </xdr:from>
    <xdr:to>
      <xdr:col>5</xdr:col>
      <xdr:colOff>0</xdr:colOff>
      <xdr:row>5</xdr:row>
      <xdr:rowOff>9525</xdr:rowOff>
    </xdr:to>
    <xdr:sp macro="" textlink="">
      <xdr:nvSpPr>
        <xdr:cNvPr id="33" name="Line 89">
          <a:extLst>
            <a:ext uri="{FF2B5EF4-FFF2-40B4-BE49-F238E27FC236}">
              <a16:creationId xmlns:a16="http://schemas.microsoft.com/office/drawing/2014/main" id="{00000000-0008-0000-0000-000021000000}"/>
            </a:ext>
          </a:extLst>
        </xdr:cNvPr>
        <xdr:cNvSpPr>
          <a:spLocks noChangeShapeType="1"/>
        </xdr:cNvSpPr>
      </xdr:nvSpPr>
      <xdr:spPr bwMode="auto">
        <a:xfrm>
          <a:off x="1762125" y="1238250"/>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5</xdr:row>
      <xdr:rowOff>0</xdr:rowOff>
    </xdr:from>
    <xdr:to>
      <xdr:col>11</xdr:col>
      <xdr:colOff>295275</xdr:colOff>
      <xdr:row>5</xdr:row>
      <xdr:rowOff>9525</xdr:rowOff>
    </xdr:to>
    <xdr:sp macro="" textlink="">
      <xdr:nvSpPr>
        <xdr:cNvPr id="34" name="Line 91">
          <a:extLst>
            <a:ext uri="{FF2B5EF4-FFF2-40B4-BE49-F238E27FC236}">
              <a16:creationId xmlns:a16="http://schemas.microsoft.com/office/drawing/2014/main" id="{00000000-0008-0000-0000-000022000000}"/>
            </a:ext>
          </a:extLst>
        </xdr:cNvPr>
        <xdr:cNvSpPr>
          <a:spLocks noChangeShapeType="1"/>
        </xdr:cNvSpPr>
      </xdr:nvSpPr>
      <xdr:spPr bwMode="auto">
        <a:xfrm>
          <a:off x="3943350" y="1238250"/>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xdr:row>
      <xdr:rowOff>0</xdr:rowOff>
    </xdr:from>
    <xdr:to>
      <xdr:col>10</xdr:col>
      <xdr:colOff>0</xdr:colOff>
      <xdr:row>5</xdr:row>
      <xdr:rowOff>9525</xdr:rowOff>
    </xdr:to>
    <xdr:sp macro="" textlink="">
      <xdr:nvSpPr>
        <xdr:cNvPr id="35" name="Line 92">
          <a:extLst>
            <a:ext uri="{FF2B5EF4-FFF2-40B4-BE49-F238E27FC236}">
              <a16:creationId xmlns:a16="http://schemas.microsoft.com/office/drawing/2014/main" id="{00000000-0008-0000-0000-000023000000}"/>
            </a:ext>
          </a:extLst>
        </xdr:cNvPr>
        <xdr:cNvSpPr>
          <a:spLocks noChangeShapeType="1"/>
        </xdr:cNvSpPr>
      </xdr:nvSpPr>
      <xdr:spPr bwMode="auto">
        <a:xfrm>
          <a:off x="3333750" y="1238250"/>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xdr:row>
      <xdr:rowOff>0</xdr:rowOff>
    </xdr:from>
    <xdr:to>
      <xdr:col>8</xdr:col>
      <xdr:colOff>0</xdr:colOff>
      <xdr:row>5</xdr:row>
      <xdr:rowOff>9525</xdr:rowOff>
    </xdr:to>
    <xdr:sp macro="" textlink="">
      <xdr:nvSpPr>
        <xdr:cNvPr id="36" name="Line 95">
          <a:extLst>
            <a:ext uri="{FF2B5EF4-FFF2-40B4-BE49-F238E27FC236}">
              <a16:creationId xmlns:a16="http://schemas.microsoft.com/office/drawing/2014/main" id="{00000000-0008-0000-0000-000024000000}"/>
            </a:ext>
          </a:extLst>
        </xdr:cNvPr>
        <xdr:cNvSpPr>
          <a:spLocks noChangeShapeType="1"/>
        </xdr:cNvSpPr>
      </xdr:nvSpPr>
      <xdr:spPr bwMode="auto">
        <a:xfrm>
          <a:off x="2705100" y="1238250"/>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5</xdr:row>
      <xdr:rowOff>0</xdr:rowOff>
    </xdr:from>
    <xdr:to>
      <xdr:col>9</xdr:col>
      <xdr:colOff>9525</xdr:colOff>
      <xdr:row>5</xdr:row>
      <xdr:rowOff>9525</xdr:rowOff>
    </xdr:to>
    <xdr:sp macro="" textlink="">
      <xdr:nvSpPr>
        <xdr:cNvPr id="37" name="Line 98">
          <a:extLst>
            <a:ext uri="{FF2B5EF4-FFF2-40B4-BE49-F238E27FC236}">
              <a16:creationId xmlns:a16="http://schemas.microsoft.com/office/drawing/2014/main" id="{00000000-0008-0000-0000-000025000000}"/>
            </a:ext>
          </a:extLst>
        </xdr:cNvPr>
        <xdr:cNvSpPr>
          <a:spLocks noChangeShapeType="1"/>
        </xdr:cNvSpPr>
      </xdr:nvSpPr>
      <xdr:spPr bwMode="auto">
        <a:xfrm>
          <a:off x="3028950" y="1238250"/>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2</xdr:row>
      <xdr:rowOff>0</xdr:rowOff>
    </xdr:from>
    <xdr:to>
      <xdr:col>18</xdr:col>
      <xdr:colOff>9525</xdr:colOff>
      <xdr:row>2</xdr:row>
      <xdr:rowOff>9525</xdr:rowOff>
    </xdr:to>
    <xdr:sp macro="" textlink="">
      <xdr:nvSpPr>
        <xdr:cNvPr id="38" name="Line 90">
          <a:extLst>
            <a:ext uri="{FF2B5EF4-FFF2-40B4-BE49-F238E27FC236}">
              <a16:creationId xmlns:a16="http://schemas.microsoft.com/office/drawing/2014/main" id="{00000000-0008-0000-0000-000026000000}"/>
            </a:ext>
          </a:extLst>
        </xdr:cNvPr>
        <xdr:cNvSpPr>
          <a:spLocks noChangeShapeType="1"/>
        </xdr:cNvSpPr>
      </xdr:nvSpPr>
      <xdr:spPr bwMode="auto">
        <a:xfrm>
          <a:off x="5943600" y="1238250"/>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0</xdr:rowOff>
    </xdr:from>
    <xdr:to>
      <xdr:col>4</xdr:col>
      <xdr:colOff>0</xdr:colOff>
      <xdr:row>8</xdr:row>
      <xdr:rowOff>0</xdr:rowOff>
    </xdr:to>
    <xdr:sp macro="" textlink="">
      <xdr:nvSpPr>
        <xdr:cNvPr id="39" name="Line 7">
          <a:extLst>
            <a:ext uri="{FF2B5EF4-FFF2-40B4-BE49-F238E27FC236}">
              <a16:creationId xmlns:a16="http://schemas.microsoft.com/office/drawing/2014/main" id="{00000000-0008-0000-0000-000027000000}"/>
            </a:ext>
          </a:extLst>
        </xdr:cNvPr>
        <xdr:cNvSpPr>
          <a:spLocks noChangeShapeType="1"/>
        </xdr:cNvSpPr>
      </xdr:nvSpPr>
      <xdr:spPr bwMode="auto">
        <a:xfrm>
          <a:off x="1447800" y="186690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277345</xdr:colOff>
      <xdr:row>8</xdr:row>
      <xdr:rowOff>0</xdr:rowOff>
    </xdr:from>
    <xdr:to>
      <xdr:col>6</xdr:col>
      <xdr:colOff>277345</xdr:colOff>
      <xdr:row>9</xdr:row>
      <xdr:rowOff>12618</xdr:rowOff>
    </xdr:to>
    <xdr:sp macro="" textlink="">
      <xdr:nvSpPr>
        <xdr:cNvPr id="41" name="Line 93">
          <a:extLst>
            <a:ext uri="{FF2B5EF4-FFF2-40B4-BE49-F238E27FC236}">
              <a16:creationId xmlns:a16="http://schemas.microsoft.com/office/drawing/2014/main" id="{00000000-0008-0000-0000-000029000000}"/>
            </a:ext>
          </a:extLst>
        </xdr:cNvPr>
        <xdr:cNvSpPr>
          <a:spLocks noChangeShapeType="1"/>
        </xdr:cNvSpPr>
      </xdr:nvSpPr>
      <xdr:spPr bwMode="auto">
        <a:xfrm>
          <a:off x="2585757" y="8852647"/>
          <a:ext cx="0" cy="360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xdr:row>
      <xdr:rowOff>0</xdr:rowOff>
    </xdr:from>
    <xdr:to>
      <xdr:col>5</xdr:col>
      <xdr:colOff>0</xdr:colOff>
      <xdr:row>7</xdr:row>
      <xdr:rowOff>9525</xdr:rowOff>
    </xdr:to>
    <xdr:sp macro="" textlink="">
      <xdr:nvSpPr>
        <xdr:cNvPr id="46" name="Line 89">
          <a:extLst>
            <a:ext uri="{FF2B5EF4-FFF2-40B4-BE49-F238E27FC236}">
              <a16:creationId xmlns:a16="http://schemas.microsoft.com/office/drawing/2014/main" id="{00000000-0008-0000-0000-00002E000000}"/>
            </a:ext>
          </a:extLst>
        </xdr:cNvPr>
        <xdr:cNvSpPr>
          <a:spLocks noChangeShapeType="1"/>
        </xdr:cNvSpPr>
      </xdr:nvSpPr>
      <xdr:spPr bwMode="auto">
        <a:xfrm>
          <a:off x="1762125" y="1866900"/>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7</xdr:row>
      <xdr:rowOff>0</xdr:rowOff>
    </xdr:from>
    <xdr:to>
      <xdr:col>11</xdr:col>
      <xdr:colOff>295275</xdr:colOff>
      <xdr:row>7</xdr:row>
      <xdr:rowOff>9525</xdr:rowOff>
    </xdr:to>
    <xdr:sp macro="" textlink="">
      <xdr:nvSpPr>
        <xdr:cNvPr id="47" name="Line 91">
          <a:extLst>
            <a:ext uri="{FF2B5EF4-FFF2-40B4-BE49-F238E27FC236}">
              <a16:creationId xmlns:a16="http://schemas.microsoft.com/office/drawing/2014/main" id="{00000000-0008-0000-0000-00002F000000}"/>
            </a:ext>
          </a:extLst>
        </xdr:cNvPr>
        <xdr:cNvSpPr>
          <a:spLocks noChangeShapeType="1"/>
        </xdr:cNvSpPr>
      </xdr:nvSpPr>
      <xdr:spPr bwMode="auto">
        <a:xfrm>
          <a:off x="3943350" y="1866900"/>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9525</xdr:rowOff>
    </xdr:to>
    <xdr:sp macro="" textlink="">
      <xdr:nvSpPr>
        <xdr:cNvPr id="48" name="Line 92">
          <a:extLst>
            <a:ext uri="{FF2B5EF4-FFF2-40B4-BE49-F238E27FC236}">
              <a16:creationId xmlns:a16="http://schemas.microsoft.com/office/drawing/2014/main" id="{00000000-0008-0000-0000-000030000000}"/>
            </a:ext>
          </a:extLst>
        </xdr:cNvPr>
        <xdr:cNvSpPr>
          <a:spLocks noChangeShapeType="1"/>
        </xdr:cNvSpPr>
      </xdr:nvSpPr>
      <xdr:spPr bwMode="auto">
        <a:xfrm>
          <a:off x="3333750" y="1866900"/>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0</xdr:rowOff>
    </xdr:from>
    <xdr:to>
      <xdr:col>8</xdr:col>
      <xdr:colOff>0</xdr:colOff>
      <xdr:row>7</xdr:row>
      <xdr:rowOff>9525</xdr:rowOff>
    </xdr:to>
    <xdr:sp macro="" textlink="">
      <xdr:nvSpPr>
        <xdr:cNvPr id="49" name="Line 95">
          <a:extLst>
            <a:ext uri="{FF2B5EF4-FFF2-40B4-BE49-F238E27FC236}">
              <a16:creationId xmlns:a16="http://schemas.microsoft.com/office/drawing/2014/main" id="{00000000-0008-0000-0000-000031000000}"/>
            </a:ext>
          </a:extLst>
        </xdr:cNvPr>
        <xdr:cNvSpPr>
          <a:spLocks noChangeShapeType="1"/>
        </xdr:cNvSpPr>
      </xdr:nvSpPr>
      <xdr:spPr bwMode="auto">
        <a:xfrm>
          <a:off x="2705100" y="1866900"/>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7</xdr:row>
      <xdr:rowOff>0</xdr:rowOff>
    </xdr:from>
    <xdr:to>
      <xdr:col>9</xdr:col>
      <xdr:colOff>9525</xdr:colOff>
      <xdr:row>7</xdr:row>
      <xdr:rowOff>9525</xdr:rowOff>
    </xdr:to>
    <xdr:sp macro="" textlink="">
      <xdr:nvSpPr>
        <xdr:cNvPr id="50" name="Line 98">
          <a:extLst>
            <a:ext uri="{FF2B5EF4-FFF2-40B4-BE49-F238E27FC236}">
              <a16:creationId xmlns:a16="http://schemas.microsoft.com/office/drawing/2014/main" id="{00000000-0008-0000-0000-000032000000}"/>
            </a:ext>
          </a:extLst>
        </xdr:cNvPr>
        <xdr:cNvSpPr>
          <a:spLocks noChangeShapeType="1"/>
        </xdr:cNvSpPr>
      </xdr:nvSpPr>
      <xdr:spPr bwMode="auto">
        <a:xfrm>
          <a:off x="3028950" y="1866900"/>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5</xdr:row>
      <xdr:rowOff>0</xdr:rowOff>
    </xdr:from>
    <xdr:to>
      <xdr:col>11</xdr:col>
      <xdr:colOff>295275</xdr:colOff>
      <xdr:row>6</xdr:row>
      <xdr:rowOff>9525</xdr:rowOff>
    </xdr:to>
    <xdr:sp macro="" textlink="">
      <xdr:nvSpPr>
        <xdr:cNvPr id="52" name="Line 91">
          <a:extLst>
            <a:ext uri="{FF2B5EF4-FFF2-40B4-BE49-F238E27FC236}">
              <a16:creationId xmlns:a16="http://schemas.microsoft.com/office/drawing/2014/main" id="{00000000-0008-0000-0000-000034000000}"/>
            </a:ext>
          </a:extLst>
        </xdr:cNvPr>
        <xdr:cNvSpPr>
          <a:spLocks noChangeShapeType="1"/>
        </xdr:cNvSpPr>
      </xdr:nvSpPr>
      <xdr:spPr bwMode="auto">
        <a:xfrm>
          <a:off x="4172510" y="7810500"/>
          <a:ext cx="0" cy="356907"/>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294154</xdr:colOff>
      <xdr:row>5</xdr:row>
      <xdr:rowOff>0</xdr:rowOff>
    </xdr:from>
    <xdr:to>
      <xdr:col>9</xdr:col>
      <xdr:colOff>294154</xdr:colOff>
      <xdr:row>6</xdr:row>
      <xdr:rowOff>9525</xdr:rowOff>
    </xdr:to>
    <xdr:sp macro="" textlink="">
      <xdr:nvSpPr>
        <xdr:cNvPr id="53" name="Line 92">
          <a:extLst>
            <a:ext uri="{FF2B5EF4-FFF2-40B4-BE49-F238E27FC236}">
              <a16:creationId xmlns:a16="http://schemas.microsoft.com/office/drawing/2014/main" id="{00000000-0008-0000-0000-000035000000}"/>
            </a:ext>
          </a:extLst>
        </xdr:cNvPr>
        <xdr:cNvSpPr>
          <a:spLocks noChangeShapeType="1"/>
        </xdr:cNvSpPr>
      </xdr:nvSpPr>
      <xdr:spPr bwMode="auto">
        <a:xfrm>
          <a:off x="3543860" y="7810500"/>
          <a:ext cx="0" cy="356907"/>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293034</xdr:colOff>
      <xdr:row>5</xdr:row>
      <xdr:rowOff>9525</xdr:rowOff>
    </xdr:from>
    <xdr:to>
      <xdr:col>7</xdr:col>
      <xdr:colOff>293034</xdr:colOff>
      <xdr:row>6</xdr:row>
      <xdr:rowOff>18543</xdr:rowOff>
    </xdr:to>
    <xdr:sp macro="" textlink="">
      <xdr:nvSpPr>
        <xdr:cNvPr id="55" name="Line 95">
          <a:extLst>
            <a:ext uri="{FF2B5EF4-FFF2-40B4-BE49-F238E27FC236}">
              <a16:creationId xmlns:a16="http://schemas.microsoft.com/office/drawing/2014/main" id="{00000000-0008-0000-0000-000037000000}"/>
            </a:ext>
          </a:extLst>
        </xdr:cNvPr>
        <xdr:cNvSpPr>
          <a:spLocks noChangeShapeType="1"/>
        </xdr:cNvSpPr>
      </xdr:nvSpPr>
      <xdr:spPr bwMode="auto">
        <a:xfrm>
          <a:off x="2915210" y="7820025"/>
          <a:ext cx="0" cy="3564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8</xdr:col>
      <xdr:colOff>293594</xdr:colOff>
      <xdr:row>5</xdr:row>
      <xdr:rowOff>0</xdr:rowOff>
    </xdr:from>
    <xdr:to>
      <xdr:col>8</xdr:col>
      <xdr:colOff>293594</xdr:colOff>
      <xdr:row>6</xdr:row>
      <xdr:rowOff>9525</xdr:rowOff>
    </xdr:to>
    <xdr:sp macro="" textlink="">
      <xdr:nvSpPr>
        <xdr:cNvPr id="56" name="Line 98">
          <a:extLst>
            <a:ext uri="{FF2B5EF4-FFF2-40B4-BE49-F238E27FC236}">
              <a16:creationId xmlns:a16="http://schemas.microsoft.com/office/drawing/2014/main" id="{00000000-0008-0000-0000-000038000000}"/>
            </a:ext>
          </a:extLst>
        </xdr:cNvPr>
        <xdr:cNvSpPr>
          <a:spLocks noChangeShapeType="1"/>
        </xdr:cNvSpPr>
      </xdr:nvSpPr>
      <xdr:spPr bwMode="auto">
        <a:xfrm>
          <a:off x="3229535" y="7810500"/>
          <a:ext cx="0" cy="356907"/>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294714</xdr:colOff>
      <xdr:row>5</xdr:row>
      <xdr:rowOff>0</xdr:rowOff>
    </xdr:from>
    <xdr:to>
      <xdr:col>10</xdr:col>
      <xdr:colOff>294714</xdr:colOff>
      <xdr:row>6</xdr:row>
      <xdr:rowOff>9018</xdr:rowOff>
    </xdr:to>
    <xdr:sp macro="" textlink="">
      <xdr:nvSpPr>
        <xdr:cNvPr id="57" name="Line 5">
          <a:extLst>
            <a:ext uri="{FF2B5EF4-FFF2-40B4-BE49-F238E27FC236}">
              <a16:creationId xmlns:a16="http://schemas.microsoft.com/office/drawing/2014/main" id="{00000000-0008-0000-0000-000039000000}"/>
            </a:ext>
          </a:extLst>
        </xdr:cNvPr>
        <xdr:cNvSpPr>
          <a:spLocks noChangeShapeType="1"/>
        </xdr:cNvSpPr>
      </xdr:nvSpPr>
      <xdr:spPr bwMode="auto">
        <a:xfrm>
          <a:off x="3858185" y="7810500"/>
          <a:ext cx="0" cy="3564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4</xdr:col>
      <xdr:colOff>0</xdr:colOff>
      <xdr:row>7</xdr:row>
      <xdr:rowOff>0</xdr:rowOff>
    </xdr:to>
    <xdr:sp macro="" textlink="">
      <xdr:nvSpPr>
        <xdr:cNvPr id="59" name="Line 7">
          <a:extLst>
            <a:ext uri="{FF2B5EF4-FFF2-40B4-BE49-F238E27FC236}">
              <a16:creationId xmlns:a16="http://schemas.microsoft.com/office/drawing/2014/main" id="{00000000-0008-0000-0000-00003B000000}"/>
            </a:ext>
          </a:extLst>
        </xdr:cNvPr>
        <xdr:cNvSpPr>
          <a:spLocks noChangeShapeType="1"/>
        </xdr:cNvSpPr>
      </xdr:nvSpPr>
      <xdr:spPr bwMode="auto">
        <a:xfrm>
          <a:off x="1447800" y="155257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5</xdr:row>
      <xdr:rowOff>329096</xdr:rowOff>
    </xdr:from>
    <xdr:to>
      <xdr:col>11</xdr:col>
      <xdr:colOff>295275</xdr:colOff>
      <xdr:row>6</xdr:row>
      <xdr:rowOff>338621</xdr:rowOff>
    </xdr:to>
    <xdr:sp macro="" textlink="">
      <xdr:nvSpPr>
        <xdr:cNvPr id="61" name="Line 91">
          <a:extLst>
            <a:ext uri="{FF2B5EF4-FFF2-40B4-BE49-F238E27FC236}">
              <a16:creationId xmlns:a16="http://schemas.microsoft.com/office/drawing/2014/main" id="{00000000-0008-0000-0000-00003D000000}"/>
            </a:ext>
          </a:extLst>
        </xdr:cNvPr>
        <xdr:cNvSpPr>
          <a:spLocks noChangeShapeType="1"/>
        </xdr:cNvSpPr>
      </xdr:nvSpPr>
      <xdr:spPr bwMode="auto">
        <a:xfrm>
          <a:off x="4162425" y="1614971"/>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295461</xdr:colOff>
      <xdr:row>5</xdr:row>
      <xdr:rowOff>336736</xdr:rowOff>
    </xdr:from>
    <xdr:to>
      <xdr:col>9</xdr:col>
      <xdr:colOff>295461</xdr:colOff>
      <xdr:row>7</xdr:row>
      <xdr:rowOff>2854</xdr:rowOff>
    </xdr:to>
    <xdr:sp macro="" textlink="">
      <xdr:nvSpPr>
        <xdr:cNvPr id="62" name="Line 92">
          <a:extLst>
            <a:ext uri="{FF2B5EF4-FFF2-40B4-BE49-F238E27FC236}">
              <a16:creationId xmlns:a16="http://schemas.microsoft.com/office/drawing/2014/main" id="{00000000-0008-0000-0000-00003E000000}"/>
            </a:ext>
          </a:extLst>
        </xdr:cNvPr>
        <xdr:cNvSpPr>
          <a:spLocks noChangeShapeType="1"/>
        </xdr:cNvSpPr>
      </xdr:nvSpPr>
      <xdr:spPr bwMode="auto">
        <a:xfrm>
          <a:off x="3533961" y="1622611"/>
          <a:ext cx="0" cy="3519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8</xdr:col>
      <xdr:colOff>295275</xdr:colOff>
      <xdr:row>5</xdr:row>
      <xdr:rowOff>340507</xdr:rowOff>
    </xdr:from>
    <xdr:to>
      <xdr:col>8</xdr:col>
      <xdr:colOff>295275</xdr:colOff>
      <xdr:row>7</xdr:row>
      <xdr:rowOff>7132</xdr:rowOff>
    </xdr:to>
    <xdr:sp macro="" textlink="">
      <xdr:nvSpPr>
        <xdr:cNvPr id="65" name="Line 98">
          <a:extLst>
            <a:ext uri="{FF2B5EF4-FFF2-40B4-BE49-F238E27FC236}">
              <a16:creationId xmlns:a16="http://schemas.microsoft.com/office/drawing/2014/main" id="{00000000-0008-0000-0000-000041000000}"/>
            </a:ext>
          </a:extLst>
        </xdr:cNvPr>
        <xdr:cNvSpPr>
          <a:spLocks noChangeShapeType="1"/>
        </xdr:cNvSpPr>
      </xdr:nvSpPr>
      <xdr:spPr bwMode="auto">
        <a:xfrm>
          <a:off x="3219450" y="1626382"/>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295087</xdr:colOff>
      <xdr:row>6</xdr:row>
      <xdr:rowOff>0</xdr:rowOff>
    </xdr:from>
    <xdr:to>
      <xdr:col>10</xdr:col>
      <xdr:colOff>295087</xdr:colOff>
      <xdr:row>7</xdr:row>
      <xdr:rowOff>9018</xdr:rowOff>
    </xdr:to>
    <xdr:sp macro="" textlink="">
      <xdr:nvSpPr>
        <xdr:cNvPr id="66" name="Line 5">
          <a:extLst>
            <a:ext uri="{FF2B5EF4-FFF2-40B4-BE49-F238E27FC236}">
              <a16:creationId xmlns:a16="http://schemas.microsoft.com/office/drawing/2014/main" id="{00000000-0008-0000-0000-000042000000}"/>
            </a:ext>
          </a:extLst>
        </xdr:cNvPr>
        <xdr:cNvSpPr>
          <a:spLocks noChangeShapeType="1"/>
        </xdr:cNvSpPr>
      </xdr:nvSpPr>
      <xdr:spPr bwMode="auto">
        <a:xfrm>
          <a:off x="3847912" y="1628775"/>
          <a:ext cx="0" cy="3519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47625</xdr:colOff>
          <xdr:row>5</xdr:row>
          <xdr:rowOff>304800</xdr:rowOff>
        </xdr:from>
        <xdr:to>
          <xdr:col>8</xdr:col>
          <xdr:colOff>38100</xdr:colOff>
          <xdr:row>6</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271741</xdr:colOff>
      <xdr:row>7</xdr:row>
      <xdr:rowOff>336176</xdr:rowOff>
    </xdr:from>
    <xdr:to>
      <xdr:col>9</xdr:col>
      <xdr:colOff>271741</xdr:colOff>
      <xdr:row>9</xdr:row>
      <xdr:rowOff>1412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521447" y="8841441"/>
          <a:ext cx="0" cy="360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291353</xdr:colOff>
      <xdr:row>4</xdr:row>
      <xdr:rowOff>280147</xdr:rowOff>
    </xdr:from>
    <xdr:to>
      <xdr:col>4</xdr:col>
      <xdr:colOff>291353</xdr:colOff>
      <xdr:row>5</xdr:row>
      <xdr:rowOff>336176</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972235" y="7799294"/>
          <a:ext cx="0" cy="3473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117661</xdr:colOff>
      <xdr:row>8</xdr:row>
      <xdr:rowOff>5603</xdr:rowOff>
    </xdr:from>
    <xdr:to>
      <xdr:col>8</xdr:col>
      <xdr:colOff>117661</xdr:colOff>
      <xdr:row>9</xdr:row>
      <xdr:rowOff>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3053602" y="8858250"/>
          <a:ext cx="0" cy="34177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123265</xdr:colOff>
      <xdr:row>8</xdr:row>
      <xdr:rowOff>11206</xdr:rowOff>
    </xdr:from>
    <xdr:to>
      <xdr:col>5</xdr:col>
      <xdr:colOff>123265</xdr:colOff>
      <xdr:row>8</xdr:row>
      <xdr:rowOff>336177</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2117912" y="8863853"/>
          <a:ext cx="0" cy="32497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112059</xdr:colOff>
      <xdr:row>7</xdr:row>
      <xdr:rowOff>341779</xdr:rowOff>
    </xdr:from>
    <xdr:to>
      <xdr:col>11</xdr:col>
      <xdr:colOff>112059</xdr:colOff>
      <xdr:row>9</xdr:row>
      <xdr:rowOff>7015</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3989294" y="8847044"/>
          <a:ext cx="0" cy="360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291913</xdr:colOff>
      <xdr:row>5</xdr:row>
      <xdr:rowOff>0</xdr:rowOff>
    </xdr:from>
    <xdr:to>
      <xdr:col>5</xdr:col>
      <xdr:colOff>291913</xdr:colOff>
      <xdr:row>6</xdr:row>
      <xdr:rowOff>0</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2286560" y="7810500"/>
          <a:ext cx="0" cy="3473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292473</xdr:colOff>
      <xdr:row>4</xdr:row>
      <xdr:rowOff>280147</xdr:rowOff>
    </xdr:from>
    <xdr:to>
      <xdr:col>6</xdr:col>
      <xdr:colOff>292473</xdr:colOff>
      <xdr:row>6</xdr:row>
      <xdr:rowOff>11206</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2587998" y="1270747"/>
          <a:ext cx="0" cy="3692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5</xdr:row>
      <xdr:rowOff>0</xdr:rowOff>
    </xdr:from>
    <xdr:to>
      <xdr:col>5</xdr:col>
      <xdr:colOff>0</xdr:colOff>
      <xdr:row>5</xdr:row>
      <xdr:rowOff>9525</xdr:rowOff>
    </xdr:to>
    <xdr:sp macro="" textlink="">
      <xdr:nvSpPr>
        <xdr:cNvPr id="2" name="Line 89">
          <a:extLst>
            <a:ext uri="{FF2B5EF4-FFF2-40B4-BE49-F238E27FC236}">
              <a16:creationId xmlns:a16="http://schemas.microsoft.com/office/drawing/2014/main" id="{00000000-0008-0000-0100-000002000000}"/>
            </a:ext>
          </a:extLst>
        </xdr:cNvPr>
        <xdr:cNvSpPr>
          <a:spLocks noChangeShapeType="1"/>
        </xdr:cNvSpPr>
      </xdr:nvSpPr>
      <xdr:spPr bwMode="auto">
        <a:xfrm>
          <a:off x="1981200" y="12858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5</xdr:row>
      <xdr:rowOff>0</xdr:rowOff>
    </xdr:from>
    <xdr:to>
      <xdr:col>11</xdr:col>
      <xdr:colOff>295275</xdr:colOff>
      <xdr:row>5</xdr:row>
      <xdr:rowOff>9525</xdr:rowOff>
    </xdr:to>
    <xdr:sp macro="" textlink="">
      <xdr:nvSpPr>
        <xdr:cNvPr id="3" name="Line 91">
          <a:extLst>
            <a:ext uri="{FF2B5EF4-FFF2-40B4-BE49-F238E27FC236}">
              <a16:creationId xmlns:a16="http://schemas.microsoft.com/office/drawing/2014/main" id="{00000000-0008-0000-0100-000003000000}"/>
            </a:ext>
          </a:extLst>
        </xdr:cNvPr>
        <xdr:cNvSpPr>
          <a:spLocks noChangeShapeType="1"/>
        </xdr:cNvSpPr>
      </xdr:nvSpPr>
      <xdr:spPr bwMode="auto">
        <a:xfrm>
          <a:off x="4162425" y="12858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xdr:row>
      <xdr:rowOff>0</xdr:rowOff>
    </xdr:from>
    <xdr:to>
      <xdr:col>10</xdr:col>
      <xdr:colOff>0</xdr:colOff>
      <xdr:row>5</xdr:row>
      <xdr:rowOff>9525</xdr:rowOff>
    </xdr:to>
    <xdr:sp macro="" textlink="">
      <xdr:nvSpPr>
        <xdr:cNvPr id="4" name="Line 92">
          <a:extLst>
            <a:ext uri="{FF2B5EF4-FFF2-40B4-BE49-F238E27FC236}">
              <a16:creationId xmlns:a16="http://schemas.microsoft.com/office/drawing/2014/main" id="{00000000-0008-0000-0100-000004000000}"/>
            </a:ext>
          </a:extLst>
        </xdr:cNvPr>
        <xdr:cNvSpPr>
          <a:spLocks noChangeShapeType="1"/>
        </xdr:cNvSpPr>
      </xdr:nvSpPr>
      <xdr:spPr bwMode="auto">
        <a:xfrm>
          <a:off x="3552825" y="12858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xdr:row>
      <xdr:rowOff>0</xdr:rowOff>
    </xdr:from>
    <xdr:to>
      <xdr:col>8</xdr:col>
      <xdr:colOff>0</xdr:colOff>
      <xdr:row>5</xdr:row>
      <xdr:rowOff>9525</xdr:rowOff>
    </xdr:to>
    <xdr:sp macro="" textlink="">
      <xdr:nvSpPr>
        <xdr:cNvPr id="5" name="Line 95">
          <a:extLst>
            <a:ext uri="{FF2B5EF4-FFF2-40B4-BE49-F238E27FC236}">
              <a16:creationId xmlns:a16="http://schemas.microsoft.com/office/drawing/2014/main" id="{00000000-0008-0000-0100-000005000000}"/>
            </a:ext>
          </a:extLst>
        </xdr:cNvPr>
        <xdr:cNvSpPr>
          <a:spLocks noChangeShapeType="1"/>
        </xdr:cNvSpPr>
      </xdr:nvSpPr>
      <xdr:spPr bwMode="auto">
        <a:xfrm>
          <a:off x="2924175" y="12858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5</xdr:row>
      <xdr:rowOff>0</xdr:rowOff>
    </xdr:from>
    <xdr:to>
      <xdr:col>9</xdr:col>
      <xdr:colOff>9525</xdr:colOff>
      <xdr:row>5</xdr:row>
      <xdr:rowOff>9525</xdr:rowOff>
    </xdr:to>
    <xdr:sp macro="" textlink="">
      <xdr:nvSpPr>
        <xdr:cNvPr id="6" name="Line 98">
          <a:extLst>
            <a:ext uri="{FF2B5EF4-FFF2-40B4-BE49-F238E27FC236}">
              <a16:creationId xmlns:a16="http://schemas.microsoft.com/office/drawing/2014/main" id="{00000000-0008-0000-0100-000006000000}"/>
            </a:ext>
          </a:extLst>
        </xdr:cNvPr>
        <xdr:cNvSpPr>
          <a:spLocks noChangeShapeType="1"/>
        </xdr:cNvSpPr>
      </xdr:nvSpPr>
      <xdr:spPr bwMode="auto">
        <a:xfrm>
          <a:off x="3248025" y="12858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2</xdr:row>
      <xdr:rowOff>0</xdr:rowOff>
    </xdr:from>
    <xdr:to>
      <xdr:col>18</xdr:col>
      <xdr:colOff>9525</xdr:colOff>
      <xdr:row>2</xdr:row>
      <xdr:rowOff>9525</xdr:rowOff>
    </xdr:to>
    <xdr:sp macro="" textlink="">
      <xdr:nvSpPr>
        <xdr:cNvPr id="7" name="Line 90">
          <a:extLst>
            <a:ext uri="{FF2B5EF4-FFF2-40B4-BE49-F238E27FC236}">
              <a16:creationId xmlns:a16="http://schemas.microsoft.com/office/drawing/2014/main" id="{00000000-0008-0000-0100-000007000000}"/>
            </a:ext>
          </a:extLst>
        </xdr:cNvPr>
        <xdr:cNvSpPr>
          <a:spLocks noChangeShapeType="1"/>
        </xdr:cNvSpPr>
      </xdr:nvSpPr>
      <xdr:spPr bwMode="auto">
        <a:xfrm>
          <a:off x="7267575" y="533400"/>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0</xdr:rowOff>
    </xdr:from>
    <xdr:to>
      <xdr:col>4</xdr:col>
      <xdr:colOff>0</xdr:colOff>
      <xdr:row>8</xdr:row>
      <xdr:rowOff>0</xdr:rowOff>
    </xdr:to>
    <xdr:sp macro="" textlink="">
      <xdr:nvSpPr>
        <xdr:cNvPr id="8" name="Line 7">
          <a:extLst>
            <a:ext uri="{FF2B5EF4-FFF2-40B4-BE49-F238E27FC236}">
              <a16:creationId xmlns:a16="http://schemas.microsoft.com/office/drawing/2014/main" id="{00000000-0008-0000-0100-000008000000}"/>
            </a:ext>
          </a:extLst>
        </xdr:cNvPr>
        <xdr:cNvSpPr>
          <a:spLocks noChangeShapeType="1"/>
        </xdr:cNvSpPr>
      </xdr:nvSpPr>
      <xdr:spPr bwMode="auto">
        <a:xfrm>
          <a:off x="1666875" y="1971675"/>
          <a:ext cx="0" cy="3429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277345</xdr:colOff>
      <xdr:row>8</xdr:row>
      <xdr:rowOff>0</xdr:rowOff>
    </xdr:from>
    <xdr:to>
      <xdr:col>6</xdr:col>
      <xdr:colOff>277345</xdr:colOff>
      <xdr:row>9</xdr:row>
      <xdr:rowOff>12618</xdr:rowOff>
    </xdr:to>
    <xdr:sp macro="" textlink="">
      <xdr:nvSpPr>
        <xdr:cNvPr id="9" name="Line 93">
          <a:extLst>
            <a:ext uri="{FF2B5EF4-FFF2-40B4-BE49-F238E27FC236}">
              <a16:creationId xmlns:a16="http://schemas.microsoft.com/office/drawing/2014/main" id="{00000000-0008-0000-0100-000009000000}"/>
            </a:ext>
          </a:extLst>
        </xdr:cNvPr>
        <xdr:cNvSpPr>
          <a:spLocks noChangeShapeType="1"/>
        </xdr:cNvSpPr>
      </xdr:nvSpPr>
      <xdr:spPr bwMode="auto">
        <a:xfrm>
          <a:off x="2572870" y="2314575"/>
          <a:ext cx="0" cy="3555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xdr:row>
      <xdr:rowOff>0</xdr:rowOff>
    </xdr:from>
    <xdr:to>
      <xdr:col>5</xdr:col>
      <xdr:colOff>0</xdr:colOff>
      <xdr:row>7</xdr:row>
      <xdr:rowOff>9525</xdr:rowOff>
    </xdr:to>
    <xdr:sp macro="" textlink="">
      <xdr:nvSpPr>
        <xdr:cNvPr id="10" name="Line 89">
          <a:extLst>
            <a:ext uri="{FF2B5EF4-FFF2-40B4-BE49-F238E27FC236}">
              <a16:creationId xmlns:a16="http://schemas.microsoft.com/office/drawing/2014/main" id="{00000000-0008-0000-0100-00000A000000}"/>
            </a:ext>
          </a:extLst>
        </xdr:cNvPr>
        <xdr:cNvSpPr>
          <a:spLocks noChangeShapeType="1"/>
        </xdr:cNvSpPr>
      </xdr:nvSpPr>
      <xdr:spPr bwMode="auto">
        <a:xfrm>
          <a:off x="1981200" y="19716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7</xdr:row>
      <xdr:rowOff>0</xdr:rowOff>
    </xdr:from>
    <xdr:to>
      <xdr:col>11</xdr:col>
      <xdr:colOff>295275</xdr:colOff>
      <xdr:row>7</xdr:row>
      <xdr:rowOff>9525</xdr:rowOff>
    </xdr:to>
    <xdr:sp macro="" textlink="">
      <xdr:nvSpPr>
        <xdr:cNvPr id="11" name="Line 91">
          <a:extLst>
            <a:ext uri="{FF2B5EF4-FFF2-40B4-BE49-F238E27FC236}">
              <a16:creationId xmlns:a16="http://schemas.microsoft.com/office/drawing/2014/main" id="{00000000-0008-0000-0100-00000B000000}"/>
            </a:ext>
          </a:extLst>
        </xdr:cNvPr>
        <xdr:cNvSpPr>
          <a:spLocks noChangeShapeType="1"/>
        </xdr:cNvSpPr>
      </xdr:nvSpPr>
      <xdr:spPr bwMode="auto">
        <a:xfrm>
          <a:off x="4162425" y="19716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9525</xdr:rowOff>
    </xdr:to>
    <xdr:sp macro="" textlink="">
      <xdr:nvSpPr>
        <xdr:cNvPr id="12" name="Line 92">
          <a:extLst>
            <a:ext uri="{FF2B5EF4-FFF2-40B4-BE49-F238E27FC236}">
              <a16:creationId xmlns:a16="http://schemas.microsoft.com/office/drawing/2014/main" id="{00000000-0008-0000-0100-00000C000000}"/>
            </a:ext>
          </a:extLst>
        </xdr:cNvPr>
        <xdr:cNvSpPr>
          <a:spLocks noChangeShapeType="1"/>
        </xdr:cNvSpPr>
      </xdr:nvSpPr>
      <xdr:spPr bwMode="auto">
        <a:xfrm>
          <a:off x="3552825" y="19716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0</xdr:rowOff>
    </xdr:from>
    <xdr:to>
      <xdr:col>8</xdr:col>
      <xdr:colOff>0</xdr:colOff>
      <xdr:row>7</xdr:row>
      <xdr:rowOff>9525</xdr:rowOff>
    </xdr:to>
    <xdr:sp macro="" textlink="">
      <xdr:nvSpPr>
        <xdr:cNvPr id="13" name="Line 95">
          <a:extLst>
            <a:ext uri="{FF2B5EF4-FFF2-40B4-BE49-F238E27FC236}">
              <a16:creationId xmlns:a16="http://schemas.microsoft.com/office/drawing/2014/main" id="{00000000-0008-0000-0100-00000D000000}"/>
            </a:ext>
          </a:extLst>
        </xdr:cNvPr>
        <xdr:cNvSpPr>
          <a:spLocks noChangeShapeType="1"/>
        </xdr:cNvSpPr>
      </xdr:nvSpPr>
      <xdr:spPr bwMode="auto">
        <a:xfrm>
          <a:off x="2924175" y="19716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7</xdr:row>
      <xdr:rowOff>0</xdr:rowOff>
    </xdr:from>
    <xdr:to>
      <xdr:col>9</xdr:col>
      <xdr:colOff>9525</xdr:colOff>
      <xdr:row>7</xdr:row>
      <xdr:rowOff>9525</xdr:rowOff>
    </xdr:to>
    <xdr:sp macro="" textlink="">
      <xdr:nvSpPr>
        <xdr:cNvPr id="14" name="Line 98">
          <a:extLst>
            <a:ext uri="{FF2B5EF4-FFF2-40B4-BE49-F238E27FC236}">
              <a16:creationId xmlns:a16="http://schemas.microsoft.com/office/drawing/2014/main" id="{00000000-0008-0000-0100-00000E000000}"/>
            </a:ext>
          </a:extLst>
        </xdr:cNvPr>
        <xdr:cNvSpPr>
          <a:spLocks noChangeShapeType="1"/>
        </xdr:cNvSpPr>
      </xdr:nvSpPr>
      <xdr:spPr bwMode="auto">
        <a:xfrm>
          <a:off x="3248025" y="19716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5</xdr:row>
      <xdr:rowOff>0</xdr:rowOff>
    </xdr:from>
    <xdr:to>
      <xdr:col>11</xdr:col>
      <xdr:colOff>295275</xdr:colOff>
      <xdr:row>6</xdr:row>
      <xdr:rowOff>9525</xdr:rowOff>
    </xdr:to>
    <xdr:sp macro="" textlink="">
      <xdr:nvSpPr>
        <xdr:cNvPr id="15" name="Line 91">
          <a:extLst>
            <a:ext uri="{FF2B5EF4-FFF2-40B4-BE49-F238E27FC236}">
              <a16:creationId xmlns:a16="http://schemas.microsoft.com/office/drawing/2014/main" id="{00000000-0008-0000-0100-00000F000000}"/>
            </a:ext>
          </a:extLst>
        </xdr:cNvPr>
        <xdr:cNvSpPr>
          <a:spLocks noChangeShapeType="1"/>
        </xdr:cNvSpPr>
      </xdr:nvSpPr>
      <xdr:spPr bwMode="auto">
        <a:xfrm>
          <a:off x="4162425" y="1285875"/>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294154</xdr:colOff>
      <xdr:row>5</xdr:row>
      <xdr:rowOff>0</xdr:rowOff>
    </xdr:from>
    <xdr:to>
      <xdr:col>9</xdr:col>
      <xdr:colOff>294154</xdr:colOff>
      <xdr:row>6</xdr:row>
      <xdr:rowOff>9525</xdr:rowOff>
    </xdr:to>
    <xdr:sp macro="" textlink="">
      <xdr:nvSpPr>
        <xdr:cNvPr id="16" name="Line 92">
          <a:extLst>
            <a:ext uri="{FF2B5EF4-FFF2-40B4-BE49-F238E27FC236}">
              <a16:creationId xmlns:a16="http://schemas.microsoft.com/office/drawing/2014/main" id="{00000000-0008-0000-0100-000010000000}"/>
            </a:ext>
          </a:extLst>
        </xdr:cNvPr>
        <xdr:cNvSpPr>
          <a:spLocks noChangeShapeType="1"/>
        </xdr:cNvSpPr>
      </xdr:nvSpPr>
      <xdr:spPr bwMode="auto">
        <a:xfrm>
          <a:off x="3532654" y="1285875"/>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293034</xdr:colOff>
      <xdr:row>5</xdr:row>
      <xdr:rowOff>9525</xdr:rowOff>
    </xdr:from>
    <xdr:to>
      <xdr:col>7</xdr:col>
      <xdr:colOff>293034</xdr:colOff>
      <xdr:row>6</xdr:row>
      <xdr:rowOff>18543</xdr:rowOff>
    </xdr:to>
    <xdr:sp macro="" textlink="">
      <xdr:nvSpPr>
        <xdr:cNvPr id="17" name="Line 95">
          <a:extLst>
            <a:ext uri="{FF2B5EF4-FFF2-40B4-BE49-F238E27FC236}">
              <a16:creationId xmlns:a16="http://schemas.microsoft.com/office/drawing/2014/main" id="{00000000-0008-0000-0100-000011000000}"/>
            </a:ext>
          </a:extLst>
        </xdr:cNvPr>
        <xdr:cNvSpPr>
          <a:spLocks noChangeShapeType="1"/>
        </xdr:cNvSpPr>
      </xdr:nvSpPr>
      <xdr:spPr bwMode="auto">
        <a:xfrm>
          <a:off x="2902884" y="1295400"/>
          <a:ext cx="0" cy="3519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8</xdr:col>
      <xdr:colOff>293594</xdr:colOff>
      <xdr:row>5</xdr:row>
      <xdr:rowOff>0</xdr:rowOff>
    </xdr:from>
    <xdr:to>
      <xdr:col>8</xdr:col>
      <xdr:colOff>293594</xdr:colOff>
      <xdr:row>6</xdr:row>
      <xdr:rowOff>9525</xdr:rowOff>
    </xdr:to>
    <xdr:sp macro="" textlink="">
      <xdr:nvSpPr>
        <xdr:cNvPr id="18" name="Line 98">
          <a:extLst>
            <a:ext uri="{FF2B5EF4-FFF2-40B4-BE49-F238E27FC236}">
              <a16:creationId xmlns:a16="http://schemas.microsoft.com/office/drawing/2014/main" id="{00000000-0008-0000-0100-000012000000}"/>
            </a:ext>
          </a:extLst>
        </xdr:cNvPr>
        <xdr:cNvSpPr>
          <a:spLocks noChangeShapeType="1"/>
        </xdr:cNvSpPr>
      </xdr:nvSpPr>
      <xdr:spPr bwMode="auto">
        <a:xfrm>
          <a:off x="3217769" y="1285875"/>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294714</xdr:colOff>
      <xdr:row>5</xdr:row>
      <xdr:rowOff>0</xdr:rowOff>
    </xdr:from>
    <xdr:to>
      <xdr:col>10</xdr:col>
      <xdr:colOff>294714</xdr:colOff>
      <xdr:row>6</xdr:row>
      <xdr:rowOff>9018</xdr:rowOff>
    </xdr:to>
    <xdr:sp macro="" textlink="">
      <xdr:nvSpPr>
        <xdr:cNvPr id="19" name="Line 5">
          <a:extLst>
            <a:ext uri="{FF2B5EF4-FFF2-40B4-BE49-F238E27FC236}">
              <a16:creationId xmlns:a16="http://schemas.microsoft.com/office/drawing/2014/main" id="{00000000-0008-0000-0100-000013000000}"/>
            </a:ext>
          </a:extLst>
        </xdr:cNvPr>
        <xdr:cNvSpPr>
          <a:spLocks noChangeShapeType="1"/>
        </xdr:cNvSpPr>
      </xdr:nvSpPr>
      <xdr:spPr bwMode="auto">
        <a:xfrm>
          <a:off x="3847539" y="1285875"/>
          <a:ext cx="0" cy="3519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4</xdr:col>
      <xdr:colOff>0</xdr:colOff>
      <xdr:row>7</xdr:row>
      <xdr:rowOff>0</xdr:rowOff>
    </xdr:to>
    <xdr:sp macro="" textlink="">
      <xdr:nvSpPr>
        <xdr:cNvPr id="20" name="Line 7">
          <a:extLst>
            <a:ext uri="{FF2B5EF4-FFF2-40B4-BE49-F238E27FC236}">
              <a16:creationId xmlns:a16="http://schemas.microsoft.com/office/drawing/2014/main" id="{00000000-0008-0000-0100-000014000000}"/>
            </a:ext>
          </a:extLst>
        </xdr:cNvPr>
        <xdr:cNvSpPr>
          <a:spLocks noChangeShapeType="1"/>
        </xdr:cNvSpPr>
      </xdr:nvSpPr>
      <xdr:spPr bwMode="auto">
        <a:xfrm>
          <a:off x="1666875" y="1628775"/>
          <a:ext cx="0" cy="3429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5</xdr:row>
      <xdr:rowOff>329096</xdr:rowOff>
    </xdr:from>
    <xdr:to>
      <xdr:col>11</xdr:col>
      <xdr:colOff>295275</xdr:colOff>
      <xdr:row>6</xdr:row>
      <xdr:rowOff>338621</xdr:rowOff>
    </xdr:to>
    <xdr:sp macro="" textlink="">
      <xdr:nvSpPr>
        <xdr:cNvPr id="21" name="Line 91">
          <a:extLst>
            <a:ext uri="{FF2B5EF4-FFF2-40B4-BE49-F238E27FC236}">
              <a16:creationId xmlns:a16="http://schemas.microsoft.com/office/drawing/2014/main" id="{00000000-0008-0000-0100-000015000000}"/>
            </a:ext>
          </a:extLst>
        </xdr:cNvPr>
        <xdr:cNvSpPr>
          <a:spLocks noChangeShapeType="1"/>
        </xdr:cNvSpPr>
      </xdr:nvSpPr>
      <xdr:spPr bwMode="auto">
        <a:xfrm>
          <a:off x="4162425" y="1614971"/>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295461</xdr:colOff>
      <xdr:row>5</xdr:row>
      <xdr:rowOff>336736</xdr:rowOff>
    </xdr:from>
    <xdr:to>
      <xdr:col>9</xdr:col>
      <xdr:colOff>295461</xdr:colOff>
      <xdr:row>7</xdr:row>
      <xdr:rowOff>2854</xdr:rowOff>
    </xdr:to>
    <xdr:sp macro="" textlink="">
      <xdr:nvSpPr>
        <xdr:cNvPr id="22" name="Line 92">
          <a:extLst>
            <a:ext uri="{FF2B5EF4-FFF2-40B4-BE49-F238E27FC236}">
              <a16:creationId xmlns:a16="http://schemas.microsoft.com/office/drawing/2014/main" id="{00000000-0008-0000-0100-000016000000}"/>
            </a:ext>
          </a:extLst>
        </xdr:cNvPr>
        <xdr:cNvSpPr>
          <a:spLocks noChangeShapeType="1"/>
        </xdr:cNvSpPr>
      </xdr:nvSpPr>
      <xdr:spPr bwMode="auto">
        <a:xfrm>
          <a:off x="3533961" y="1622611"/>
          <a:ext cx="0" cy="3519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8</xdr:col>
      <xdr:colOff>295275</xdr:colOff>
      <xdr:row>5</xdr:row>
      <xdr:rowOff>340507</xdr:rowOff>
    </xdr:from>
    <xdr:to>
      <xdr:col>8</xdr:col>
      <xdr:colOff>295275</xdr:colOff>
      <xdr:row>7</xdr:row>
      <xdr:rowOff>7132</xdr:rowOff>
    </xdr:to>
    <xdr:sp macro="" textlink="">
      <xdr:nvSpPr>
        <xdr:cNvPr id="23" name="Line 98">
          <a:extLst>
            <a:ext uri="{FF2B5EF4-FFF2-40B4-BE49-F238E27FC236}">
              <a16:creationId xmlns:a16="http://schemas.microsoft.com/office/drawing/2014/main" id="{00000000-0008-0000-0100-000017000000}"/>
            </a:ext>
          </a:extLst>
        </xdr:cNvPr>
        <xdr:cNvSpPr>
          <a:spLocks noChangeShapeType="1"/>
        </xdr:cNvSpPr>
      </xdr:nvSpPr>
      <xdr:spPr bwMode="auto">
        <a:xfrm>
          <a:off x="3219450" y="1626382"/>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295087</xdr:colOff>
      <xdr:row>6</xdr:row>
      <xdr:rowOff>0</xdr:rowOff>
    </xdr:from>
    <xdr:to>
      <xdr:col>10</xdr:col>
      <xdr:colOff>295087</xdr:colOff>
      <xdr:row>7</xdr:row>
      <xdr:rowOff>9018</xdr:rowOff>
    </xdr:to>
    <xdr:sp macro="" textlink="">
      <xdr:nvSpPr>
        <xdr:cNvPr id="24" name="Line 5">
          <a:extLst>
            <a:ext uri="{FF2B5EF4-FFF2-40B4-BE49-F238E27FC236}">
              <a16:creationId xmlns:a16="http://schemas.microsoft.com/office/drawing/2014/main" id="{00000000-0008-0000-0100-000018000000}"/>
            </a:ext>
          </a:extLst>
        </xdr:cNvPr>
        <xdr:cNvSpPr>
          <a:spLocks noChangeShapeType="1"/>
        </xdr:cNvSpPr>
      </xdr:nvSpPr>
      <xdr:spPr bwMode="auto">
        <a:xfrm>
          <a:off x="3847912" y="1628775"/>
          <a:ext cx="0" cy="3519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47625</xdr:colOff>
          <xdr:row>5</xdr:row>
          <xdr:rowOff>304800</xdr:rowOff>
        </xdr:from>
        <xdr:to>
          <xdr:col>8</xdr:col>
          <xdr:colOff>38100</xdr:colOff>
          <xdr:row>6</xdr:row>
          <xdr:rowOff>295275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271741</xdr:colOff>
      <xdr:row>7</xdr:row>
      <xdr:rowOff>336176</xdr:rowOff>
    </xdr:from>
    <xdr:to>
      <xdr:col>9</xdr:col>
      <xdr:colOff>271741</xdr:colOff>
      <xdr:row>9</xdr:row>
      <xdr:rowOff>1412</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3510241" y="2307851"/>
          <a:ext cx="0" cy="3510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291353</xdr:colOff>
      <xdr:row>4</xdr:row>
      <xdr:rowOff>280147</xdr:rowOff>
    </xdr:from>
    <xdr:to>
      <xdr:col>4</xdr:col>
      <xdr:colOff>291353</xdr:colOff>
      <xdr:row>5</xdr:row>
      <xdr:rowOff>336176</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958228" y="1270747"/>
          <a:ext cx="0" cy="3513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117661</xdr:colOff>
      <xdr:row>8</xdr:row>
      <xdr:rowOff>5603</xdr:rowOff>
    </xdr:from>
    <xdr:to>
      <xdr:col>8</xdr:col>
      <xdr:colOff>117661</xdr:colOff>
      <xdr:row>9</xdr:row>
      <xdr:rowOff>0</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3041836" y="2320178"/>
          <a:ext cx="0" cy="33729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123265</xdr:colOff>
      <xdr:row>8</xdr:row>
      <xdr:rowOff>11206</xdr:rowOff>
    </xdr:from>
    <xdr:to>
      <xdr:col>5</xdr:col>
      <xdr:colOff>123265</xdr:colOff>
      <xdr:row>8</xdr:row>
      <xdr:rowOff>336177</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2104465" y="2325781"/>
          <a:ext cx="0" cy="32497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112059</xdr:colOff>
      <xdr:row>7</xdr:row>
      <xdr:rowOff>341779</xdr:rowOff>
    </xdr:from>
    <xdr:to>
      <xdr:col>11</xdr:col>
      <xdr:colOff>112059</xdr:colOff>
      <xdr:row>9</xdr:row>
      <xdr:rowOff>7015</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3979209" y="2313454"/>
          <a:ext cx="0" cy="3510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291913</xdr:colOff>
      <xdr:row>5</xdr:row>
      <xdr:rowOff>0</xdr:rowOff>
    </xdr:from>
    <xdr:to>
      <xdr:col>5</xdr:col>
      <xdr:colOff>291913</xdr:colOff>
      <xdr:row>6</xdr:row>
      <xdr:rowOff>0</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a:off x="2273113" y="1285875"/>
          <a:ext cx="0"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292473</xdr:colOff>
      <xdr:row>4</xdr:row>
      <xdr:rowOff>280147</xdr:rowOff>
    </xdr:from>
    <xdr:to>
      <xdr:col>6</xdr:col>
      <xdr:colOff>292473</xdr:colOff>
      <xdr:row>6</xdr:row>
      <xdr:rowOff>11206</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a:off x="2587998" y="1270747"/>
          <a:ext cx="0" cy="3692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26</xdr:col>
      <xdr:colOff>19050</xdr:colOff>
      <xdr:row>20</xdr:row>
      <xdr:rowOff>161925</xdr:rowOff>
    </xdr:from>
    <xdr:to>
      <xdr:col>40</xdr:col>
      <xdr:colOff>104775</xdr:colOff>
      <xdr:row>47</xdr:row>
      <xdr:rowOff>133351</xdr:rowOff>
    </xdr:to>
    <xdr:pic>
      <xdr:nvPicPr>
        <xdr:cNvPr id="9218" name="図 9217">
          <a:extLst>
            <a:ext uri="{FF2B5EF4-FFF2-40B4-BE49-F238E27FC236}">
              <a16:creationId xmlns:a16="http://schemas.microsoft.com/office/drawing/2014/main" id="{00000000-0008-0000-0100-000002240000}"/>
            </a:ext>
          </a:extLst>
        </xdr:cNvPr>
        <xdr:cNvPicPr>
          <a:picLocks noChangeAspect="1"/>
        </xdr:cNvPicPr>
      </xdr:nvPicPr>
      <xdr:blipFill rotWithShape="1">
        <a:blip xmlns:r="http://schemas.openxmlformats.org/officeDocument/2006/relationships" r:embed="rId1"/>
        <a:srcRect l="16284" t="18613" r="67215" b="9989"/>
        <a:stretch/>
      </xdr:blipFill>
      <xdr:spPr>
        <a:xfrm>
          <a:off x="10372725" y="6591300"/>
          <a:ext cx="5229225" cy="7343776"/>
        </a:xfrm>
        <a:prstGeom prst="rect">
          <a:avLst/>
        </a:prstGeom>
        <a:ln>
          <a:solidFill>
            <a:schemeClr val="accent1"/>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5</xdr:row>
      <xdr:rowOff>0</xdr:rowOff>
    </xdr:from>
    <xdr:to>
      <xdr:col>5</xdr:col>
      <xdr:colOff>0</xdr:colOff>
      <xdr:row>5</xdr:row>
      <xdr:rowOff>9525</xdr:rowOff>
    </xdr:to>
    <xdr:sp macro="" textlink="">
      <xdr:nvSpPr>
        <xdr:cNvPr id="2" name="Line 89">
          <a:extLst>
            <a:ext uri="{FF2B5EF4-FFF2-40B4-BE49-F238E27FC236}">
              <a16:creationId xmlns:a16="http://schemas.microsoft.com/office/drawing/2014/main" id="{00000000-0008-0000-0200-000002000000}"/>
            </a:ext>
          </a:extLst>
        </xdr:cNvPr>
        <xdr:cNvSpPr>
          <a:spLocks noChangeShapeType="1"/>
        </xdr:cNvSpPr>
      </xdr:nvSpPr>
      <xdr:spPr bwMode="auto">
        <a:xfrm>
          <a:off x="1981200" y="12858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5</xdr:row>
      <xdr:rowOff>0</xdr:rowOff>
    </xdr:from>
    <xdr:to>
      <xdr:col>11</xdr:col>
      <xdr:colOff>295275</xdr:colOff>
      <xdr:row>5</xdr:row>
      <xdr:rowOff>9525</xdr:rowOff>
    </xdr:to>
    <xdr:sp macro="" textlink="">
      <xdr:nvSpPr>
        <xdr:cNvPr id="3" name="Line 91">
          <a:extLst>
            <a:ext uri="{FF2B5EF4-FFF2-40B4-BE49-F238E27FC236}">
              <a16:creationId xmlns:a16="http://schemas.microsoft.com/office/drawing/2014/main" id="{00000000-0008-0000-0200-000003000000}"/>
            </a:ext>
          </a:extLst>
        </xdr:cNvPr>
        <xdr:cNvSpPr>
          <a:spLocks noChangeShapeType="1"/>
        </xdr:cNvSpPr>
      </xdr:nvSpPr>
      <xdr:spPr bwMode="auto">
        <a:xfrm>
          <a:off x="4162425" y="12858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xdr:row>
      <xdr:rowOff>0</xdr:rowOff>
    </xdr:from>
    <xdr:to>
      <xdr:col>10</xdr:col>
      <xdr:colOff>0</xdr:colOff>
      <xdr:row>5</xdr:row>
      <xdr:rowOff>9525</xdr:rowOff>
    </xdr:to>
    <xdr:sp macro="" textlink="">
      <xdr:nvSpPr>
        <xdr:cNvPr id="4" name="Line 92">
          <a:extLst>
            <a:ext uri="{FF2B5EF4-FFF2-40B4-BE49-F238E27FC236}">
              <a16:creationId xmlns:a16="http://schemas.microsoft.com/office/drawing/2014/main" id="{00000000-0008-0000-0200-000004000000}"/>
            </a:ext>
          </a:extLst>
        </xdr:cNvPr>
        <xdr:cNvSpPr>
          <a:spLocks noChangeShapeType="1"/>
        </xdr:cNvSpPr>
      </xdr:nvSpPr>
      <xdr:spPr bwMode="auto">
        <a:xfrm>
          <a:off x="3552825" y="12858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xdr:row>
      <xdr:rowOff>0</xdr:rowOff>
    </xdr:from>
    <xdr:to>
      <xdr:col>8</xdr:col>
      <xdr:colOff>0</xdr:colOff>
      <xdr:row>5</xdr:row>
      <xdr:rowOff>9525</xdr:rowOff>
    </xdr:to>
    <xdr:sp macro="" textlink="">
      <xdr:nvSpPr>
        <xdr:cNvPr id="5" name="Line 95">
          <a:extLst>
            <a:ext uri="{FF2B5EF4-FFF2-40B4-BE49-F238E27FC236}">
              <a16:creationId xmlns:a16="http://schemas.microsoft.com/office/drawing/2014/main" id="{00000000-0008-0000-0200-000005000000}"/>
            </a:ext>
          </a:extLst>
        </xdr:cNvPr>
        <xdr:cNvSpPr>
          <a:spLocks noChangeShapeType="1"/>
        </xdr:cNvSpPr>
      </xdr:nvSpPr>
      <xdr:spPr bwMode="auto">
        <a:xfrm>
          <a:off x="2924175" y="12858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5</xdr:row>
      <xdr:rowOff>0</xdr:rowOff>
    </xdr:from>
    <xdr:to>
      <xdr:col>9</xdr:col>
      <xdr:colOff>9525</xdr:colOff>
      <xdr:row>5</xdr:row>
      <xdr:rowOff>9525</xdr:rowOff>
    </xdr:to>
    <xdr:sp macro="" textlink="">
      <xdr:nvSpPr>
        <xdr:cNvPr id="6" name="Line 98">
          <a:extLst>
            <a:ext uri="{FF2B5EF4-FFF2-40B4-BE49-F238E27FC236}">
              <a16:creationId xmlns:a16="http://schemas.microsoft.com/office/drawing/2014/main" id="{00000000-0008-0000-0200-000006000000}"/>
            </a:ext>
          </a:extLst>
        </xdr:cNvPr>
        <xdr:cNvSpPr>
          <a:spLocks noChangeShapeType="1"/>
        </xdr:cNvSpPr>
      </xdr:nvSpPr>
      <xdr:spPr bwMode="auto">
        <a:xfrm>
          <a:off x="3248025" y="12858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2</xdr:row>
      <xdr:rowOff>0</xdr:rowOff>
    </xdr:from>
    <xdr:to>
      <xdr:col>18</xdr:col>
      <xdr:colOff>9525</xdr:colOff>
      <xdr:row>2</xdr:row>
      <xdr:rowOff>9525</xdr:rowOff>
    </xdr:to>
    <xdr:sp macro="" textlink="">
      <xdr:nvSpPr>
        <xdr:cNvPr id="7" name="Line 90">
          <a:extLst>
            <a:ext uri="{FF2B5EF4-FFF2-40B4-BE49-F238E27FC236}">
              <a16:creationId xmlns:a16="http://schemas.microsoft.com/office/drawing/2014/main" id="{00000000-0008-0000-0200-000007000000}"/>
            </a:ext>
          </a:extLst>
        </xdr:cNvPr>
        <xdr:cNvSpPr>
          <a:spLocks noChangeShapeType="1"/>
        </xdr:cNvSpPr>
      </xdr:nvSpPr>
      <xdr:spPr bwMode="auto">
        <a:xfrm>
          <a:off x="7267575" y="533400"/>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0</xdr:rowOff>
    </xdr:from>
    <xdr:to>
      <xdr:col>4</xdr:col>
      <xdr:colOff>0</xdr:colOff>
      <xdr:row>8</xdr:row>
      <xdr:rowOff>0</xdr:rowOff>
    </xdr:to>
    <xdr:sp macro="" textlink="">
      <xdr:nvSpPr>
        <xdr:cNvPr id="8" name="Line 7">
          <a:extLst>
            <a:ext uri="{FF2B5EF4-FFF2-40B4-BE49-F238E27FC236}">
              <a16:creationId xmlns:a16="http://schemas.microsoft.com/office/drawing/2014/main" id="{00000000-0008-0000-0200-000008000000}"/>
            </a:ext>
          </a:extLst>
        </xdr:cNvPr>
        <xdr:cNvSpPr>
          <a:spLocks noChangeShapeType="1"/>
        </xdr:cNvSpPr>
      </xdr:nvSpPr>
      <xdr:spPr bwMode="auto">
        <a:xfrm>
          <a:off x="1666875" y="1971675"/>
          <a:ext cx="0" cy="3429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277345</xdr:colOff>
      <xdr:row>8</xdr:row>
      <xdr:rowOff>0</xdr:rowOff>
    </xdr:from>
    <xdr:to>
      <xdr:col>6</xdr:col>
      <xdr:colOff>277345</xdr:colOff>
      <xdr:row>9</xdr:row>
      <xdr:rowOff>12618</xdr:rowOff>
    </xdr:to>
    <xdr:sp macro="" textlink="">
      <xdr:nvSpPr>
        <xdr:cNvPr id="9" name="Line 93">
          <a:extLst>
            <a:ext uri="{FF2B5EF4-FFF2-40B4-BE49-F238E27FC236}">
              <a16:creationId xmlns:a16="http://schemas.microsoft.com/office/drawing/2014/main" id="{00000000-0008-0000-0200-000009000000}"/>
            </a:ext>
          </a:extLst>
        </xdr:cNvPr>
        <xdr:cNvSpPr>
          <a:spLocks noChangeShapeType="1"/>
        </xdr:cNvSpPr>
      </xdr:nvSpPr>
      <xdr:spPr bwMode="auto">
        <a:xfrm>
          <a:off x="2572870" y="2314575"/>
          <a:ext cx="0" cy="3555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xdr:row>
      <xdr:rowOff>0</xdr:rowOff>
    </xdr:from>
    <xdr:to>
      <xdr:col>5</xdr:col>
      <xdr:colOff>0</xdr:colOff>
      <xdr:row>7</xdr:row>
      <xdr:rowOff>9525</xdr:rowOff>
    </xdr:to>
    <xdr:sp macro="" textlink="">
      <xdr:nvSpPr>
        <xdr:cNvPr id="10" name="Line 89">
          <a:extLst>
            <a:ext uri="{FF2B5EF4-FFF2-40B4-BE49-F238E27FC236}">
              <a16:creationId xmlns:a16="http://schemas.microsoft.com/office/drawing/2014/main" id="{00000000-0008-0000-0200-00000A000000}"/>
            </a:ext>
          </a:extLst>
        </xdr:cNvPr>
        <xdr:cNvSpPr>
          <a:spLocks noChangeShapeType="1"/>
        </xdr:cNvSpPr>
      </xdr:nvSpPr>
      <xdr:spPr bwMode="auto">
        <a:xfrm>
          <a:off x="1981200" y="19716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7</xdr:row>
      <xdr:rowOff>0</xdr:rowOff>
    </xdr:from>
    <xdr:to>
      <xdr:col>11</xdr:col>
      <xdr:colOff>295275</xdr:colOff>
      <xdr:row>7</xdr:row>
      <xdr:rowOff>9525</xdr:rowOff>
    </xdr:to>
    <xdr:sp macro="" textlink="">
      <xdr:nvSpPr>
        <xdr:cNvPr id="11" name="Line 91">
          <a:extLst>
            <a:ext uri="{FF2B5EF4-FFF2-40B4-BE49-F238E27FC236}">
              <a16:creationId xmlns:a16="http://schemas.microsoft.com/office/drawing/2014/main" id="{00000000-0008-0000-0200-00000B000000}"/>
            </a:ext>
          </a:extLst>
        </xdr:cNvPr>
        <xdr:cNvSpPr>
          <a:spLocks noChangeShapeType="1"/>
        </xdr:cNvSpPr>
      </xdr:nvSpPr>
      <xdr:spPr bwMode="auto">
        <a:xfrm>
          <a:off x="4162425" y="19716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9525</xdr:rowOff>
    </xdr:to>
    <xdr:sp macro="" textlink="">
      <xdr:nvSpPr>
        <xdr:cNvPr id="12" name="Line 92">
          <a:extLst>
            <a:ext uri="{FF2B5EF4-FFF2-40B4-BE49-F238E27FC236}">
              <a16:creationId xmlns:a16="http://schemas.microsoft.com/office/drawing/2014/main" id="{00000000-0008-0000-0200-00000C000000}"/>
            </a:ext>
          </a:extLst>
        </xdr:cNvPr>
        <xdr:cNvSpPr>
          <a:spLocks noChangeShapeType="1"/>
        </xdr:cNvSpPr>
      </xdr:nvSpPr>
      <xdr:spPr bwMode="auto">
        <a:xfrm>
          <a:off x="3552825" y="19716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0</xdr:rowOff>
    </xdr:from>
    <xdr:to>
      <xdr:col>8</xdr:col>
      <xdr:colOff>0</xdr:colOff>
      <xdr:row>7</xdr:row>
      <xdr:rowOff>9525</xdr:rowOff>
    </xdr:to>
    <xdr:sp macro="" textlink="">
      <xdr:nvSpPr>
        <xdr:cNvPr id="13" name="Line 95">
          <a:extLst>
            <a:ext uri="{FF2B5EF4-FFF2-40B4-BE49-F238E27FC236}">
              <a16:creationId xmlns:a16="http://schemas.microsoft.com/office/drawing/2014/main" id="{00000000-0008-0000-0200-00000D000000}"/>
            </a:ext>
          </a:extLst>
        </xdr:cNvPr>
        <xdr:cNvSpPr>
          <a:spLocks noChangeShapeType="1"/>
        </xdr:cNvSpPr>
      </xdr:nvSpPr>
      <xdr:spPr bwMode="auto">
        <a:xfrm>
          <a:off x="2924175" y="19716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7</xdr:row>
      <xdr:rowOff>0</xdr:rowOff>
    </xdr:from>
    <xdr:to>
      <xdr:col>9</xdr:col>
      <xdr:colOff>9525</xdr:colOff>
      <xdr:row>7</xdr:row>
      <xdr:rowOff>9525</xdr:rowOff>
    </xdr:to>
    <xdr:sp macro="" textlink="">
      <xdr:nvSpPr>
        <xdr:cNvPr id="14" name="Line 98">
          <a:extLst>
            <a:ext uri="{FF2B5EF4-FFF2-40B4-BE49-F238E27FC236}">
              <a16:creationId xmlns:a16="http://schemas.microsoft.com/office/drawing/2014/main" id="{00000000-0008-0000-0200-00000E000000}"/>
            </a:ext>
          </a:extLst>
        </xdr:cNvPr>
        <xdr:cNvSpPr>
          <a:spLocks noChangeShapeType="1"/>
        </xdr:cNvSpPr>
      </xdr:nvSpPr>
      <xdr:spPr bwMode="auto">
        <a:xfrm>
          <a:off x="3248025" y="19716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5</xdr:row>
      <xdr:rowOff>0</xdr:rowOff>
    </xdr:from>
    <xdr:to>
      <xdr:col>11</xdr:col>
      <xdr:colOff>295275</xdr:colOff>
      <xdr:row>6</xdr:row>
      <xdr:rowOff>9525</xdr:rowOff>
    </xdr:to>
    <xdr:sp macro="" textlink="">
      <xdr:nvSpPr>
        <xdr:cNvPr id="15" name="Line 91">
          <a:extLst>
            <a:ext uri="{FF2B5EF4-FFF2-40B4-BE49-F238E27FC236}">
              <a16:creationId xmlns:a16="http://schemas.microsoft.com/office/drawing/2014/main" id="{00000000-0008-0000-0200-00000F000000}"/>
            </a:ext>
          </a:extLst>
        </xdr:cNvPr>
        <xdr:cNvSpPr>
          <a:spLocks noChangeShapeType="1"/>
        </xdr:cNvSpPr>
      </xdr:nvSpPr>
      <xdr:spPr bwMode="auto">
        <a:xfrm>
          <a:off x="4162425" y="1285875"/>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294154</xdr:colOff>
      <xdr:row>5</xdr:row>
      <xdr:rowOff>0</xdr:rowOff>
    </xdr:from>
    <xdr:to>
      <xdr:col>9</xdr:col>
      <xdr:colOff>294154</xdr:colOff>
      <xdr:row>6</xdr:row>
      <xdr:rowOff>9525</xdr:rowOff>
    </xdr:to>
    <xdr:sp macro="" textlink="">
      <xdr:nvSpPr>
        <xdr:cNvPr id="16" name="Line 92">
          <a:extLst>
            <a:ext uri="{FF2B5EF4-FFF2-40B4-BE49-F238E27FC236}">
              <a16:creationId xmlns:a16="http://schemas.microsoft.com/office/drawing/2014/main" id="{00000000-0008-0000-0200-000010000000}"/>
            </a:ext>
          </a:extLst>
        </xdr:cNvPr>
        <xdr:cNvSpPr>
          <a:spLocks noChangeShapeType="1"/>
        </xdr:cNvSpPr>
      </xdr:nvSpPr>
      <xdr:spPr bwMode="auto">
        <a:xfrm>
          <a:off x="3532654" y="1285875"/>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293034</xdr:colOff>
      <xdr:row>5</xdr:row>
      <xdr:rowOff>9525</xdr:rowOff>
    </xdr:from>
    <xdr:to>
      <xdr:col>7</xdr:col>
      <xdr:colOff>293034</xdr:colOff>
      <xdr:row>6</xdr:row>
      <xdr:rowOff>18543</xdr:rowOff>
    </xdr:to>
    <xdr:sp macro="" textlink="">
      <xdr:nvSpPr>
        <xdr:cNvPr id="17" name="Line 95">
          <a:extLst>
            <a:ext uri="{FF2B5EF4-FFF2-40B4-BE49-F238E27FC236}">
              <a16:creationId xmlns:a16="http://schemas.microsoft.com/office/drawing/2014/main" id="{00000000-0008-0000-0200-000011000000}"/>
            </a:ext>
          </a:extLst>
        </xdr:cNvPr>
        <xdr:cNvSpPr>
          <a:spLocks noChangeShapeType="1"/>
        </xdr:cNvSpPr>
      </xdr:nvSpPr>
      <xdr:spPr bwMode="auto">
        <a:xfrm>
          <a:off x="2902884" y="1295400"/>
          <a:ext cx="0" cy="3519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8</xdr:col>
      <xdr:colOff>293594</xdr:colOff>
      <xdr:row>5</xdr:row>
      <xdr:rowOff>0</xdr:rowOff>
    </xdr:from>
    <xdr:to>
      <xdr:col>8</xdr:col>
      <xdr:colOff>293594</xdr:colOff>
      <xdr:row>6</xdr:row>
      <xdr:rowOff>9525</xdr:rowOff>
    </xdr:to>
    <xdr:sp macro="" textlink="">
      <xdr:nvSpPr>
        <xdr:cNvPr id="18" name="Line 98">
          <a:extLst>
            <a:ext uri="{FF2B5EF4-FFF2-40B4-BE49-F238E27FC236}">
              <a16:creationId xmlns:a16="http://schemas.microsoft.com/office/drawing/2014/main" id="{00000000-0008-0000-0200-000012000000}"/>
            </a:ext>
          </a:extLst>
        </xdr:cNvPr>
        <xdr:cNvSpPr>
          <a:spLocks noChangeShapeType="1"/>
        </xdr:cNvSpPr>
      </xdr:nvSpPr>
      <xdr:spPr bwMode="auto">
        <a:xfrm>
          <a:off x="3217769" y="1285875"/>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294714</xdr:colOff>
      <xdr:row>5</xdr:row>
      <xdr:rowOff>0</xdr:rowOff>
    </xdr:from>
    <xdr:to>
      <xdr:col>10</xdr:col>
      <xdr:colOff>294714</xdr:colOff>
      <xdr:row>6</xdr:row>
      <xdr:rowOff>9018</xdr:rowOff>
    </xdr:to>
    <xdr:sp macro="" textlink="">
      <xdr:nvSpPr>
        <xdr:cNvPr id="19" name="Line 5">
          <a:extLst>
            <a:ext uri="{FF2B5EF4-FFF2-40B4-BE49-F238E27FC236}">
              <a16:creationId xmlns:a16="http://schemas.microsoft.com/office/drawing/2014/main" id="{00000000-0008-0000-0200-000013000000}"/>
            </a:ext>
          </a:extLst>
        </xdr:cNvPr>
        <xdr:cNvSpPr>
          <a:spLocks noChangeShapeType="1"/>
        </xdr:cNvSpPr>
      </xdr:nvSpPr>
      <xdr:spPr bwMode="auto">
        <a:xfrm>
          <a:off x="3847539" y="1285875"/>
          <a:ext cx="0" cy="3519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4</xdr:col>
      <xdr:colOff>0</xdr:colOff>
      <xdr:row>7</xdr:row>
      <xdr:rowOff>0</xdr:rowOff>
    </xdr:to>
    <xdr:sp macro="" textlink="">
      <xdr:nvSpPr>
        <xdr:cNvPr id="20" name="Line 7">
          <a:extLst>
            <a:ext uri="{FF2B5EF4-FFF2-40B4-BE49-F238E27FC236}">
              <a16:creationId xmlns:a16="http://schemas.microsoft.com/office/drawing/2014/main" id="{00000000-0008-0000-0200-000014000000}"/>
            </a:ext>
          </a:extLst>
        </xdr:cNvPr>
        <xdr:cNvSpPr>
          <a:spLocks noChangeShapeType="1"/>
        </xdr:cNvSpPr>
      </xdr:nvSpPr>
      <xdr:spPr bwMode="auto">
        <a:xfrm>
          <a:off x="1666875" y="1628775"/>
          <a:ext cx="0" cy="3429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5</xdr:row>
      <xdr:rowOff>329096</xdr:rowOff>
    </xdr:from>
    <xdr:to>
      <xdr:col>11</xdr:col>
      <xdr:colOff>295275</xdr:colOff>
      <xdr:row>6</xdr:row>
      <xdr:rowOff>338621</xdr:rowOff>
    </xdr:to>
    <xdr:sp macro="" textlink="">
      <xdr:nvSpPr>
        <xdr:cNvPr id="21" name="Line 91">
          <a:extLst>
            <a:ext uri="{FF2B5EF4-FFF2-40B4-BE49-F238E27FC236}">
              <a16:creationId xmlns:a16="http://schemas.microsoft.com/office/drawing/2014/main" id="{00000000-0008-0000-0200-000015000000}"/>
            </a:ext>
          </a:extLst>
        </xdr:cNvPr>
        <xdr:cNvSpPr>
          <a:spLocks noChangeShapeType="1"/>
        </xdr:cNvSpPr>
      </xdr:nvSpPr>
      <xdr:spPr bwMode="auto">
        <a:xfrm>
          <a:off x="4162425" y="1614971"/>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295461</xdr:colOff>
      <xdr:row>5</xdr:row>
      <xdr:rowOff>336736</xdr:rowOff>
    </xdr:from>
    <xdr:to>
      <xdr:col>9</xdr:col>
      <xdr:colOff>295461</xdr:colOff>
      <xdr:row>7</xdr:row>
      <xdr:rowOff>2854</xdr:rowOff>
    </xdr:to>
    <xdr:sp macro="" textlink="">
      <xdr:nvSpPr>
        <xdr:cNvPr id="22" name="Line 92">
          <a:extLst>
            <a:ext uri="{FF2B5EF4-FFF2-40B4-BE49-F238E27FC236}">
              <a16:creationId xmlns:a16="http://schemas.microsoft.com/office/drawing/2014/main" id="{00000000-0008-0000-0200-000016000000}"/>
            </a:ext>
          </a:extLst>
        </xdr:cNvPr>
        <xdr:cNvSpPr>
          <a:spLocks noChangeShapeType="1"/>
        </xdr:cNvSpPr>
      </xdr:nvSpPr>
      <xdr:spPr bwMode="auto">
        <a:xfrm>
          <a:off x="3533961" y="1622611"/>
          <a:ext cx="0" cy="3519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8</xdr:col>
      <xdr:colOff>295275</xdr:colOff>
      <xdr:row>5</xdr:row>
      <xdr:rowOff>340507</xdr:rowOff>
    </xdr:from>
    <xdr:to>
      <xdr:col>8</xdr:col>
      <xdr:colOff>295275</xdr:colOff>
      <xdr:row>7</xdr:row>
      <xdr:rowOff>7132</xdr:rowOff>
    </xdr:to>
    <xdr:sp macro="" textlink="">
      <xdr:nvSpPr>
        <xdr:cNvPr id="23" name="Line 98">
          <a:extLst>
            <a:ext uri="{FF2B5EF4-FFF2-40B4-BE49-F238E27FC236}">
              <a16:creationId xmlns:a16="http://schemas.microsoft.com/office/drawing/2014/main" id="{00000000-0008-0000-0200-000017000000}"/>
            </a:ext>
          </a:extLst>
        </xdr:cNvPr>
        <xdr:cNvSpPr>
          <a:spLocks noChangeShapeType="1"/>
        </xdr:cNvSpPr>
      </xdr:nvSpPr>
      <xdr:spPr bwMode="auto">
        <a:xfrm>
          <a:off x="3219450" y="1626382"/>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295087</xdr:colOff>
      <xdr:row>6</xdr:row>
      <xdr:rowOff>0</xdr:rowOff>
    </xdr:from>
    <xdr:to>
      <xdr:col>10</xdr:col>
      <xdr:colOff>295087</xdr:colOff>
      <xdr:row>7</xdr:row>
      <xdr:rowOff>9018</xdr:rowOff>
    </xdr:to>
    <xdr:sp macro="" textlink="">
      <xdr:nvSpPr>
        <xdr:cNvPr id="24" name="Line 5">
          <a:extLst>
            <a:ext uri="{FF2B5EF4-FFF2-40B4-BE49-F238E27FC236}">
              <a16:creationId xmlns:a16="http://schemas.microsoft.com/office/drawing/2014/main" id="{00000000-0008-0000-0200-000018000000}"/>
            </a:ext>
          </a:extLst>
        </xdr:cNvPr>
        <xdr:cNvSpPr>
          <a:spLocks noChangeShapeType="1"/>
        </xdr:cNvSpPr>
      </xdr:nvSpPr>
      <xdr:spPr bwMode="auto">
        <a:xfrm>
          <a:off x="3847912" y="1628775"/>
          <a:ext cx="0" cy="3519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47625</xdr:colOff>
          <xdr:row>5</xdr:row>
          <xdr:rowOff>304800</xdr:rowOff>
        </xdr:from>
        <xdr:to>
          <xdr:col>8</xdr:col>
          <xdr:colOff>38100</xdr:colOff>
          <xdr:row>6</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271741</xdr:colOff>
      <xdr:row>7</xdr:row>
      <xdr:rowOff>336176</xdr:rowOff>
    </xdr:from>
    <xdr:to>
      <xdr:col>9</xdr:col>
      <xdr:colOff>271741</xdr:colOff>
      <xdr:row>9</xdr:row>
      <xdr:rowOff>1412</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3510241" y="2307851"/>
          <a:ext cx="0" cy="3510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291353</xdr:colOff>
      <xdr:row>4</xdr:row>
      <xdr:rowOff>280147</xdr:rowOff>
    </xdr:from>
    <xdr:to>
      <xdr:col>4</xdr:col>
      <xdr:colOff>291353</xdr:colOff>
      <xdr:row>5</xdr:row>
      <xdr:rowOff>336176</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958228" y="1270747"/>
          <a:ext cx="0" cy="3513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117661</xdr:colOff>
      <xdr:row>8</xdr:row>
      <xdr:rowOff>5603</xdr:rowOff>
    </xdr:from>
    <xdr:to>
      <xdr:col>8</xdr:col>
      <xdr:colOff>117661</xdr:colOff>
      <xdr:row>9</xdr:row>
      <xdr:rowOff>0</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a:off x="3041836" y="2320178"/>
          <a:ext cx="0" cy="33729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123265</xdr:colOff>
      <xdr:row>8</xdr:row>
      <xdr:rowOff>11206</xdr:rowOff>
    </xdr:from>
    <xdr:to>
      <xdr:col>5</xdr:col>
      <xdr:colOff>123265</xdr:colOff>
      <xdr:row>8</xdr:row>
      <xdr:rowOff>336177</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2104465" y="2325781"/>
          <a:ext cx="0" cy="32497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112059</xdr:colOff>
      <xdr:row>7</xdr:row>
      <xdr:rowOff>341779</xdr:rowOff>
    </xdr:from>
    <xdr:to>
      <xdr:col>11</xdr:col>
      <xdr:colOff>112059</xdr:colOff>
      <xdr:row>9</xdr:row>
      <xdr:rowOff>7015</xdr:rowOff>
    </xdr:to>
    <xdr:cxnSp macro="">
      <xdr:nvCxnSpPr>
        <xdr:cNvPr id="29" name="直線コネクタ 28">
          <a:extLst>
            <a:ext uri="{FF2B5EF4-FFF2-40B4-BE49-F238E27FC236}">
              <a16:creationId xmlns:a16="http://schemas.microsoft.com/office/drawing/2014/main" id="{00000000-0008-0000-0200-00001D000000}"/>
            </a:ext>
          </a:extLst>
        </xdr:cNvPr>
        <xdr:cNvCxnSpPr/>
      </xdr:nvCxnSpPr>
      <xdr:spPr>
        <a:xfrm>
          <a:off x="3979209" y="2313454"/>
          <a:ext cx="0" cy="3510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291913</xdr:colOff>
      <xdr:row>5</xdr:row>
      <xdr:rowOff>0</xdr:rowOff>
    </xdr:from>
    <xdr:to>
      <xdr:col>5</xdr:col>
      <xdr:colOff>291913</xdr:colOff>
      <xdr:row>6</xdr:row>
      <xdr:rowOff>0</xdr:rowOff>
    </xdr:to>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a:off x="2273113" y="1285875"/>
          <a:ext cx="0"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292473</xdr:colOff>
      <xdr:row>4</xdr:row>
      <xdr:rowOff>280147</xdr:rowOff>
    </xdr:from>
    <xdr:to>
      <xdr:col>6</xdr:col>
      <xdr:colOff>292473</xdr:colOff>
      <xdr:row>6</xdr:row>
      <xdr:rowOff>11206</xdr:rowOff>
    </xdr:to>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a:off x="2587998" y="1270747"/>
          <a:ext cx="0" cy="3692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5</xdr:row>
      <xdr:rowOff>0</xdr:rowOff>
    </xdr:from>
    <xdr:to>
      <xdr:col>5</xdr:col>
      <xdr:colOff>0</xdr:colOff>
      <xdr:row>5</xdr:row>
      <xdr:rowOff>9525</xdr:rowOff>
    </xdr:to>
    <xdr:sp macro="" textlink="">
      <xdr:nvSpPr>
        <xdr:cNvPr id="10242" name="Line 89">
          <a:extLst>
            <a:ext uri="{FF2B5EF4-FFF2-40B4-BE49-F238E27FC236}">
              <a16:creationId xmlns:a16="http://schemas.microsoft.com/office/drawing/2014/main" id="{00000000-0008-0000-0200-000002280000}"/>
            </a:ext>
          </a:extLst>
        </xdr:cNvPr>
        <xdr:cNvSpPr>
          <a:spLocks noChangeShapeType="1"/>
        </xdr:cNvSpPr>
      </xdr:nvSpPr>
      <xdr:spPr bwMode="auto">
        <a:xfrm>
          <a:off x="1981200" y="12858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5</xdr:row>
      <xdr:rowOff>0</xdr:rowOff>
    </xdr:from>
    <xdr:to>
      <xdr:col>11</xdr:col>
      <xdr:colOff>295275</xdr:colOff>
      <xdr:row>5</xdr:row>
      <xdr:rowOff>9525</xdr:rowOff>
    </xdr:to>
    <xdr:sp macro="" textlink="">
      <xdr:nvSpPr>
        <xdr:cNvPr id="10243" name="Line 91">
          <a:extLst>
            <a:ext uri="{FF2B5EF4-FFF2-40B4-BE49-F238E27FC236}">
              <a16:creationId xmlns:a16="http://schemas.microsoft.com/office/drawing/2014/main" id="{00000000-0008-0000-0200-000003280000}"/>
            </a:ext>
          </a:extLst>
        </xdr:cNvPr>
        <xdr:cNvSpPr>
          <a:spLocks noChangeShapeType="1"/>
        </xdr:cNvSpPr>
      </xdr:nvSpPr>
      <xdr:spPr bwMode="auto">
        <a:xfrm>
          <a:off x="4162425" y="12858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xdr:row>
      <xdr:rowOff>0</xdr:rowOff>
    </xdr:from>
    <xdr:to>
      <xdr:col>10</xdr:col>
      <xdr:colOff>0</xdr:colOff>
      <xdr:row>5</xdr:row>
      <xdr:rowOff>9525</xdr:rowOff>
    </xdr:to>
    <xdr:sp macro="" textlink="">
      <xdr:nvSpPr>
        <xdr:cNvPr id="10244" name="Line 92">
          <a:extLst>
            <a:ext uri="{FF2B5EF4-FFF2-40B4-BE49-F238E27FC236}">
              <a16:creationId xmlns:a16="http://schemas.microsoft.com/office/drawing/2014/main" id="{00000000-0008-0000-0200-000004280000}"/>
            </a:ext>
          </a:extLst>
        </xdr:cNvPr>
        <xdr:cNvSpPr>
          <a:spLocks noChangeShapeType="1"/>
        </xdr:cNvSpPr>
      </xdr:nvSpPr>
      <xdr:spPr bwMode="auto">
        <a:xfrm>
          <a:off x="3552825" y="12858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xdr:row>
      <xdr:rowOff>0</xdr:rowOff>
    </xdr:from>
    <xdr:to>
      <xdr:col>8</xdr:col>
      <xdr:colOff>0</xdr:colOff>
      <xdr:row>5</xdr:row>
      <xdr:rowOff>9525</xdr:rowOff>
    </xdr:to>
    <xdr:sp macro="" textlink="">
      <xdr:nvSpPr>
        <xdr:cNvPr id="10245" name="Line 95">
          <a:extLst>
            <a:ext uri="{FF2B5EF4-FFF2-40B4-BE49-F238E27FC236}">
              <a16:creationId xmlns:a16="http://schemas.microsoft.com/office/drawing/2014/main" id="{00000000-0008-0000-0200-000005280000}"/>
            </a:ext>
          </a:extLst>
        </xdr:cNvPr>
        <xdr:cNvSpPr>
          <a:spLocks noChangeShapeType="1"/>
        </xdr:cNvSpPr>
      </xdr:nvSpPr>
      <xdr:spPr bwMode="auto">
        <a:xfrm>
          <a:off x="2924175" y="12858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5</xdr:row>
      <xdr:rowOff>0</xdr:rowOff>
    </xdr:from>
    <xdr:to>
      <xdr:col>9</xdr:col>
      <xdr:colOff>9525</xdr:colOff>
      <xdr:row>5</xdr:row>
      <xdr:rowOff>9525</xdr:rowOff>
    </xdr:to>
    <xdr:sp macro="" textlink="">
      <xdr:nvSpPr>
        <xdr:cNvPr id="10246" name="Line 98">
          <a:extLst>
            <a:ext uri="{FF2B5EF4-FFF2-40B4-BE49-F238E27FC236}">
              <a16:creationId xmlns:a16="http://schemas.microsoft.com/office/drawing/2014/main" id="{00000000-0008-0000-0200-000006280000}"/>
            </a:ext>
          </a:extLst>
        </xdr:cNvPr>
        <xdr:cNvSpPr>
          <a:spLocks noChangeShapeType="1"/>
        </xdr:cNvSpPr>
      </xdr:nvSpPr>
      <xdr:spPr bwMode="auto">
        <a:xfrm>
          <a:off x="3248025" y="12858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5</xdr:row>
      <xdr:rowOff>0</xdr:rowOff>
    </xdr:from>
    <xdr:to>
      <xdr:col>11</xdr:col>
      <xdr:colOff>295275</xdr:colOff>
      <xdr:row>6</xdr:row>
      <xdr:rowOff>9525</xdr:rowOff>
    </xdr:to>
    <xdr:sp macro="" textlink="">
      <xdr:nvSpPr>
        <xdr:cNvPr id="10247" name="Line 91">
          <a:extLst>
            <a:ext uri="{FF2B5EF4-FFF2-40B4-BE49-F238E27FC236}">
              <a16:creationId xmlns:a16="http://schemas.microsoft.com/office/drawing/2014/main" id="{00000000-0008-0000-0200-000007280000}"/>
            </a:ext>
          </a:extLst>
        </xdr:cNvPr>
        <xdr:cNvSpPr>
          <a:spLocks noChangeShapeType="1"/>
        </xdr:cNvSpPr>
      </xdr:nvSpPr>
      <xdr:spPr bwMode="auto">
        <a:xfrm>
          <a:off x="4162425" y="1285875"/>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294154</xdr:colOff>
      <xdr:row>5</xdr:row>
      <xdr:rowOff>0</xdr:rowOff>
    </xdr:from>
    <xdr:to>
      <xdr:col>9</xdr:col>
      <xdr:colOff>294154</xdr:colOff>
      <xdr:row>6</xdr:row>
      <xdr:rowOff>9525</xdr:rowOff>
    </xdr:to>
    <xdr:sp macro="" textlink="">
      <xdr:nvSpPr>
        <xdr:cNvPr id="10248" name="Line 92">
          <a:extLst>
            <a:ext uri="{FF2B5EF4-FFF2-40B4-BE49-F238E27FC236}">
              <a16:creationId xmlns:a16="http://schemas.microsoft.com/office/drawing/2014/main" id="{00000000-0008-0000-0200-000008280000}"/>
            </a:ext>
          </a:extLst>
        </xdr:cNvPr>
        <xdr:cNvSpPr>
          <a:spLocks noChangeShapeType="1"/>
        </xdr:cNvSpPr>
      </xdr:nvSpPr>
      <xdr:spPr bwMode="auto">
        <a:xfrm>
          <a:off x="3532654" y="1285875"/>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293034</xdr:colOff>
      <xdr:row>5</xdr:row>
      <xdr:rowOff>9525</xdr:rowOff>
    </xdr:from>
    <xdr:to>
      <xdr:col>7</xdr:col>
      <xdr:colOff>293034</xdr:colOff>
      <xdr:row>6</xdr:row>
      <xdr:rowOff>18543</xdr:rowOff>
    </xdr:to>
    <xdr:sp macro="" textlink="">
      <xdr:nvSpPr>
        <xdr:cNvPr id="10249" name="Line 95">
          <a:extLst>
            <a:ext uri="{FF2B5EF4-FFF2-40B4-BE49-F238E27FC236}">
              <a16:creationId xmlns:a16="http://schemas.microsoft.com/office/drawing/2014/main" id="{00000000-0008-0000-0200-000009280000}"/>
            </a:ext>
          </a:extLst>
        </xdr:cNvPr>
        <xdr:cNvSpPr>
          <a:spLocks noChangeShapeType="1"/>
        </xdr:cNvSpPr>
      </xdr:nvSpPr>
      <xdr:spPr bwMode="auto">
        <a:xfrm>
          <a:off x="2902884" y="1295400"/>
          <a:ext cx="0" cy="3519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8</xdr:col>
      <xdr:colOff>293594</xdr:colOff>
      <xdr:row>5</xdr:row>
      <xdr:rowOff>0</xdr:rowOff>
    </xdr:from>
    <xdr:to>
      <xdr:col>8</xdr:col>
      <xdr:colOff>293594</xdr:colOff>
      <xdr:row>6</xdr:row>
      <xdr:rowOff>9525</xdr:rowOff>
    </xdr:to>
    <xdr:sp macro="" textlink="">
      <xdr:nvSpPr>
        <xdr:cNvPr id="10250" name="Line 98">
          <a:extLst>
            <a:ext uri="{FF2B5EF4-FFF2-40B4-BE49-F238E27FC236}">
              <a16:creationId xmlns:a16="http://schemas.microsoft.com/office/drawing/2014/main" id="{00000000-0008-0000-0200-00000A280000}"/>
            </a:ext>
          </a:extLst>
        </xdr:cNvPr>
        <xdr:cNvSpPr>
          <a:spLocks noChangeShapeType="1"/>
        </xdr:cNvSpPr>
      </xdr:nvSpPr>
      <xdr:spPr bwMode="auto">
        <a:xfrm>
          <a:off x="3217769" y="1285875"/>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294714</xdr:colOff>
      <xdr:row>5</xdr:row>
      <xdr:rowOff>0</xdr:rowOff>
    </xdr:from>
    <xdr:to>
      <xdr:col>10</xdr:col>
      <xdr:colOff>294714</xdr:colOff>
      <xdr:row>6</xdr:row>
      <xdr:rowOff>9018</xdr:rowOff>
    </xdr:to>
    <xdr:sp macro="" textlink="">
      <xdr:nvSpPr>
        <xdr:cNvPr id="10251" name="Line 5">
          <a:extLst>
            <a:ext uri="{FF2B5EF4-FFF2-40B4-BE49-F238E27FC236}">
              <a16:creationId xmlns:a16="http://schemas.microsoft.com/office/drawing/2014/main" id="{00000000-0008-0000-0200-00000B280000}"/>
            </a:ext>
          </a:extLst>
        </xdr:cNvPr>
        <xdr:cNvSpPr>
          <a:spLocks noChangeShapeType="1"/>
        </xdr:cNvSpPr>
      </xdr:nvSpPr>
      <xdr:spPr bwMode="auto">
        <a:xfrm>
          <a:off x="3847539" y="1285875"/>
          <a:ext cx="0" cy="3519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5</xdr:row>
      <xdr:rowOff>329096</xdr:rowOff>
    </xdr:from>
    <xdr:to>
      <xdr:col>11</xdr:col>
      <xdr:colOff>295275</xdr:colOff>
      <xdr:row>6</xdr:row>
      <xdr:rowOff>338621</xdr:rowOff>
    </xdr:to>
    <xdr:sp macro="" textlink="">
      <xdr:nvSpPr>
        <xdr:cNvPr id="10252" name="Line 91">
          <a:extLst>
            <a:ext uri="{FF2B5EF4-FFF2-40B4-BE49-F238E27FC236}">
              <a16:creationId xmlns:a16="http://schemas.microsoft.com/office/drawing/2014/main" id="{00000000-0008-0000-0200-00000C280000}"/>
            </a:ext>
          </a:extLst>
        </xdr:cNvPr>
        <xdr:cNvSpPr>
          <a:spLocks noChangeShapeType="1"/>
        </xdr:cNvSpPr>
      </xdr:nvSpPr>
      <xdr:spPr bwMode="auto">
        <a:xfrm>
          <a:off x="4162425" y="1614971"/>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47625</xdr:colOff>
          <xdr:row>5</xdr:row>
          <xdr:rowOff>304800</xdr:rowOff>
        </xdr:from>
        <xdr:to>
          <xdr:col>8</xdr:col>
          <xdr:colOff>38100</xdr:colOff>
          <xdr:row>6</xdr:row>
          <xdr:rowOff>295275</xdr:rowOff>
        </xdr:to>
        <xdr:sp macro="" textlink="">
          <xdr:nvSpPr>
            <xdr:cNvPr id="10240" name="Check Box 3" hidden="1">
              <a:extLst>
                <a:ext uri="{63B3BB69-23CF-44E3-9099-C40C66FF867C}">
                  <a14:compatExt spid="_x0000_s10243"/>
                </a:ext>
                <a:ext uri="{FF2B5EF4-FFF2-40B4-BE49-F238E27FC236}">
                  <a16:creationId xmlns:a16="http://schemas.microsoft.com/office/drawing/2014/main" id="{00000000-0008-0000-0200-00000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291353</xdr:colOff>
      <xdr:row>4</xdr:row>
      <xdr:rowOff>280147</xdr:rowOff>
    </xdr:from>
    <xdr:to>
      <xdr:col>4</xdr:col>
      <xdr:colOff>291353</xdr:colOff>
      <xdr:row>5</xdr:row>
      <xdr:rowOff>336176</xdr:rowOff>
    </xdr:to>
    <xdr:cxnSp macro="">
      <xdr:nvCxnSpPr>
        <xdr:cNvPr id="10254" name="直線コネクタ 10253">
          <a:extLst>
            <a:ext uri="{FF2B5EF4-FFF2-40B4-BE49-F238E27FC236}">
              <a16:creationId xmlns:a16="http://schemas.microsoft.com/office/drawing/2014/main" id="{00000000-0008-0000-0200-00000E280000}"/>
            </a:ext>
          </a:extLst>
        </xdr:cNvPr>
        <xdr:cNvCxnSpPr/>
      </xdr:nvCxnSpPr>
      <xdr:spPr>
        <a:xfrm>
          <a:off x="1958228" y="1270747"/>
          <a:ext cx="0" cy="3513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291913</xdr:colOff>
      <xdr:row>5</xdr:row>
      <xdr:rowOff>0</xdr:rowOff>
    </xdr:from>
    <xdr:to>
      <xdr:col>5</xdr:col>
      <xdr:colOff>291913</xdr:colOff>
      <xdr:row>6</xdr:row>
      <xdr:rowOff>0</xdr:rowOff>
    </xdr:to>
    <xdr:cxnSp macro="">
      <xdr:nvCxnSpPr>
        <xdr:cNvPr id="10255" name="直線コネクタ 10254">
          <a:extLst>
            <a:ext uri="{FF2B5EF4-FFF2-40B4-BE49-F238E27FC236}">
              <a16:creationId xmlns:a16="http://schemas.microsoft.com/office/drawing/2014/main" id="{00000000-0008-0000-0200-00000F280000}"/>
            </a:ext>
          </a:extLst>
        </xdr:cNvPr>
        <xdr:cNvCxnSpPr/>
      </xdr:nvCxnSpPr>
      <xdr:spPr>
        <a:xfrm>
          <a:off x="2273113" y="1285875"/>
          <a:ext cx="0"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292473</xdr:colOff>
      <xdr:row>4</xdr:row>
      <xdr:rowOff>280147</xdr:rowOff>
    </xdr:from>
    <xdr:to>
      <xdr:col>6</xdr:col>
      <xdr:colOff>292473</xdr:colOff>
      <xdr:row>6</xdr:row>
      <xdr:rowOff>11206</xdr:rowOff>
    </xdr:to>
    <xdr:cxnSp macro="">
      <xdr:nvCxnSpPr>
        <xdr:cNvPr id="10256" name="直線コネクタ 10255">
          <a:extLst>
            <a:ext uri="{FF2B5EF4-FFF2-40B4-BE49-F238E27FC236}">
              <a16:creationId xmlns:a16="http://schemas.microsoft.com/office/drawing/2014/main" id="{00000000-0008-0000-0200-000010280000}"/>
            </a:ext>
          </a:extLst>
        </xdr:cNvPr>
        <xdr:cNvCxnSpPr/>
      </xdr:nvCxnSpPr>
      <xdr:spPr>
        <a:xfrm>
          <a:off x="2587998" y="1270747"/>
          <a:ext cx="0" cy="3692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295275</xdr:colOff>
      <xdr:row>5</xdr:row>
      <xdr:rowOff>0</xdr:rowOff>
    </xdr:from>
    <xdr:to>
      <xdr:col>11</xdr:col>
      <xdr:colOff>295275</xdr:colOff>
      <xdr:row>6</xdr:row>
      <xdr:rowOff>9525</xdr:rowOff>
    </xdr:to>
    <xdr:sp macro="" textlink="">
      <xdr:nvSpPr>
        <xdr:cNvPr id="10258" name="Line 91">
          <a:extLst>
            <a:ext uri="{FF2B5EF4-FFF2-40B4-BE49-F238E27FC236}">
              <a16:creationId xmlns:a16="http://schemas.microsoft.com/office/drawing/2014/main" id="{00000000-0008-0000-0200-000012280000}"/>
            </a:ext>
          </a:extLst>
        </xdr:cNvPr>
        <xdr:cNvSpPr>
          <a:spLocks noChangeShapeType="1"/>
        </xdr:cNvSpPr>
      </xdr:nvSpPr>
      <xdr:spPr bwMode="auto">
        <a:xfrm>
          <a:off x="4162425" y="1285875"/>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294154</xdr:colOff>
      <xdr:row>5</xdr:row>
      <xdr:rowOff>0</xdr:rowOff>
    </xdr:from>
    <xdr:to>
      <xdr:col>9</xdr:col>
      <xdr:colOff>294154</xdr:colOff>
      <xdr:row>6</xdr:row>
      <xdr:rowOff>9525</xdr:rowOff>
    </xdr:to>
    <xdr:sp macro="" textlink="">
      <xdr:nvSpPr>
        <xdr:cNvPr id="10259" name="Line 92">
          <a:extLst>
            <a:ext uri="{FF2B5EF4-FFF2-40B4-BE49-F238E27FC236}">
              <a16:creationId xmlns:a16="http://schemas.microsoft.com/office/drawing/2014/main" id="{00000000-0008-0000-0200-000013280000}"/>
            </a:ext>
          </a:extLst>
        </xdr:cNvPr>
        <xdr:cNvSpPr>
          <a:spLocks noChangeShapeType="1"/>
        </xdr:cNvSpPr>
      </xdr:nvSpPr>
      <xdr:spPr bwMode="auto">
        <a:xfrm>
          <a:off x="3532654" y="1285875"/>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293594</xdr:colOff>
      <xdr:row>5</xdr:row>
      <xdr:rowOff>0</xdr:rowOff>
    </xdr:from>
    <xdr:to>
      <xdr:col>8</xdr:col>
      <xdr:colOff>293594</xdr:colOff>
      <xdr:row>6</xdr:row>
      <xdr:rowOff>9525</xdr:rowOff>
    </xdr:to>
    <xdr:sp macro="" textlink="">
      <xdr:nvSpPr>
        <xdr:cNvPr id="10260" name="Line 98">
          <a:extLst>
            <a:ext uri="{FF2B5EF4-FFF2-40B4-BE49-F238E27FC236}">
              <a16:creationId xmlns:a16="http://schemas.microsoft.com/office/drawing/2014/main" id="{00000000-0008-0000-0200-000014280000}"/>
            </a:ext>
          </a:extLst>
        </xdr:cNvPr>
        <xdr:cNvSpPr>
          <a:spLocks noChangeShapeType="1"/>
        </xdr:cNvSpPr>
      </xdr:nvSpPr>
      <xdr:spPr bwMode="auto">
        <a:xfrm>
          <a:off x="3217769" y="1285875"/>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294714</xdr:colOff>
      <xdr:row>5</xdr:row>
      <xdr:rowOff>0</xdr:rowOff>
    </xdr:from>
    <xdr:to>
      <xdr:col>10</xdr:col>
      <xdr:colOff>294714</xdr:colOff>
      <xdr:row>6</xdr:row>
      <xdr:rowOff>9018</xdr:rowOff>
    </xdr:to>
    <xdr:sp macro="" textlink="">
      <xdr:nvSpPr>
        <xdr:cNvPr id="10261" name="Line 5">
          <a:extLst>
            <a:ext uri="{FF2B5EF4-FFF2-40B4-BE49-F238E27FC236}">
              <a16:creationId xmlns:a16="http://schemas.microsoft.com/office/drawing/2014/main" id="{00000000-0008-0000-0200-000015280000}"/>
            </a:ext>
          </a:extLst>
        </xdr:cNvPr>
        <xdr:cNvSpPr>
          <a:spLocks noChangeShapeType="1"/>
        </xdr:cNvSpPr>
      </xdr:nvSpPr>
      <xdr:spPr bwMode="auto">
        <a:xfrm>
          <a:off x="3847539" y="1285875"/>
          <a:ext cx="0" cy="3519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5</xdr:row>
      <xdr:rowOff>329096</xdr:rowOff>
    </xdr:from>
    <xdr:to>
      <xdr:col>11</xdr:col>
      <xdr:colOff>295275</xdr:colOff>
      <xdr:row>6</xdr:row>
      <xdr:rowOff>338621</xdr:rowOff>
    </xdr:to>
    <xdr:sp macro="" textlink="">
      <xdr:nvSpPr>
        <xdr:cNvPr id="10262" name="Line 91">
          <a:extLst>
            <a:ext uri="{FF2B5EF4-FFF2-40B4-BE49-F238E27FC236}">
              <a16:creationId xmlns:a16="http://schemas.microsoft.com/office/drawing/2014/main" id="{00000000-0008-0000-0200-000016280000}"/>
            </a:ext>
          </a:extLst>
        </xdr:cNvPr>
        <xdr:cNvSpPr>
          <a:spLocks noChangeShapeType="1"/>
        </xdr:cNvSpPr>
      </xdr:nvSpPr>
      <xdr:spPr bwMode="auto">
        <a:xfrm>
          <a:off x="4162425" y="1614971"/>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295461</xdr:colOff>
      <xdr:row>5</xdr:row>
      <xdr:rowOff>336736</xdr:rowOff>
    </xdr:from>
    <xdr:to>
      <xdr:col>9</xdr:col>
      <xdr:colOff>295461</xdr:colOff>
      <xdr:row>7</xdr:row>
      <xdr:rowOff>2854</xdr:rowOff>
    </xdr:to>
    <xdr:sp macro="" textlink="">
      <xdr:nvSpPr>
        <xdr:cNvPr id="10263" name="Line 92">
          <a:extLst>
            <a:ext uri="{FF2B5EF4-FFF2-40B4-BE49-F238E27FC236}">
              <a16:creationId xmlns:a16="http://schemas.microsoft.com/office/drawing/2014/main" id="{00000000-0008-0000-0200-000017280000}"/>
            </a:ext>
          </a:extLst>
        </xdr:cNvPr>
        <xdr:cNvSpPr>
          <a:spLocks noChangeShapeType="1"/>
        </xdr:cNvSpPr>
      </xdr:nvSpPr>
      <xdr:spPr bwMode="auto">
        <a:xfrm>
          <a:off x="3533961" y="1622611"/>
          <a:ext cx="0" cy="3519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8</xdr:col>
      <xdr:colOff>295275</xdr:colOff>
      <xdr:row>5</xdr:row>
      <xdr:rowOff>340507</xdr:rowOff>
    </xdr:from>
    <xdr:to>
      <xdr:col>8</xdr:col>
      <xdr:colOff>295275</xdr:colOff>
      <xdr:row>7</xdr:row>
      <xdr:rowOff>7132</xdr:rowOff>
    </xdr:to>
    <xdr:sp macro="" textlink="">
      <xdr:nvSpPr>
        <xdr:cNvPr id="10264" name="Line 98">
          <a:extLst>
            <a:ext uri="{FF2B5EF4-FFF2-40B4-BE49-F238E27FC236}">
              <a16:creationId xmlns:a16="http://schemas.microsoft.com/office/drawing/2014/main" id="{00000000-0008-0000-0200-000018280000}"/>
            </a:ext>
          </a:extLst>
        </xdr:cNvPr>
        <xdr:cNvSpPr>
          <a:spLocks noChangeShapeType="1"/>
        </xdr:cNvSpPr>
      </xdr:nvSpPr>
      <xdr:spPr bwMode="auto">
        <a:xfrm>
          <a:off x="3219450" y="1626382"/>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295087</xdr:colOff>
      <xdr:row>6</xdr:row>
      <xdr:rowOff>0</xdr:rowOff>
    </xdr:from>
    <xdr:to>
      <xdr:col>10</xdr:col>
      <xdr:colOff>295087</xdr:colOff>
      <xdr:row>7</xdr:row>
      <xdr:rowOff>9018</xdr:rowOff>
    </xdr:to>
    <xdr:sp macro="" textlink="">
      <xdr:nvSpPr>
        <xdr:cNvPr id="10265" name="Line 5">
          <a:extLst>
            <a:ext uri="{FF2B5EF4-FFF2-40B4-BE49-F238E27FC236}">
              <a16:creationId xmlns:a16="http://schemas.microsoft.com/office/drawing/2014/main" id="{00000000-0008-0000-0200-000019280000}"/>
            </a:ext>
          </a:extLst>
        </xdr:cNvPr>
        <xdr:cNvSpPr>
          <a:spLocks noChangeShapeType="1"/>
        </xdr:cNvSpPr>
      </xdr:nvSpPr>
      <xdr:spPr bwMode="auto">
        <a:xfrm>
          <a:off x="3847912" y="1628775"/>
          <a:ext cx="0" cy="3519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47625</xdr:colOff>
          <xdr:row>5</xdr:row>
          <xdr:rowOff>304800</xdr:rowOff>
        </xdr:from>
        <xdr:to>
          <xdr:col>8</xdr:col>
          <xdr:colOff>38100</xdr:colOff>
          <xdr:row>6</xdr:row>
          <xdr:rowOff>295275</xdr:rowOff>
        </xdr:to>
        <xdr:sp macro="" textlink="">
          <xdr:nvSpPr>
            <xdr:cNvPr id="10253" name="Check Box 4" hidden="1">
              <a:extLst>
                <a:ext uri="{63B3BB69-23CF-44E3-9099-C40C66FF867C}">
                  <a14:compatExt spid="_x0000_s10244"/>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277345</xdr:colOff>
      <xdr:row>8</xdr:row>
      <xdr:rowOff>0</xdr:rowOff>
    </xdr:from>
    <xdr:to>
      <xdr:col>6</xdr:col>
      <xdr:colOff>277345</xdr:colOff>
      <xdr:row>9</xdr:row>
      <xdr:rowOff>12618</xdr:rowOff>
    </xdr:to>
    <xdr:sp macro="" textlink="">
      <xdr:nvSpPr>
        <xdr:cNvPr id="10267" name="Line 93">
          <a:extLst>
            <a:ext uri="{FF2B5EF4-FFF2-40B4-BE49-F238E27FC236}">
              <a16:creationId xmlns:a16="http://schemas.microsoft.com/office/drawing/2014/main" id="{00000000-0008-0000-0200-00001B280000}"/>
            </a:ext>
          </a:extLst>
        </xdr:cNvPr>
        <xdr:cNvSpPr>
          <a:spLocks noChangeShapeType="1"/>
        </xdr:cNvSpPr>
      </xdr:nvSpPr>
      <xdr:spPr bwMode="auto">
        <a:xfrm>
          <a:off x="2572870" y="2314575"/>
          <a:ext cx="0" cy="3555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271741</xdr:colOff>
      <xdr:row>7</xdr:row>
      <xdr:rowOff>336176</xdr:rowOff>
    </xdr:from>
    <xdr:to>
      <xdr:col>9</xdr:col>
      <xdr:colOff>271741</xdr:colOff>
      <xdr:row>9</xdr:row>
      <xdr:rowOff>1412</xdr:rowOff>
    </xdr:to>
    <xdr:cxnSp macro="">
      <xdr:nvCxnSpPr>
        <xdr:cNvPr id="10268" name="直線コネクタ 10267">
          <a:extLst>
            <a:ext uri="{FF2B5EF4-FFF2-40B4-BE49-F238E27FC236}">
              <a16:creationId xmlns:a16="http://schemas.microsoft.com/office/drawing/2014/main" id="{00000000-0008-0000-0200-00001C280000}"/>
            </a:ext>
          </a:extLst>
        </xdr:cNvPr>
        <xdr:cNvCxnSpPr/>
      </xdr:nvCxnSpPr>
      <xdr:spPr>
        <a:xfrm>
          <a:off x="3510241" y="2307851"/>
          <a:ext cx="0" cy="3510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117661</xdr:colOff>
      <xdr:row>8</xdr:row>
      <xdr:rowOff>5603</xdr:rowOff>
    </xdr:from>
    <xdr:to>
      <xdr:col>8</xdr:col>
      <xdr:colOff>117661</xdr:colOff>
      <xdr:row>9</xdr:row>
      <xdr:rowOff>0</xdr:rowOff>
    </xdr:to>
    <xdr:cxnSp macro="">
      <xdr:nvCxnSpPr>
        <xdr:cNvPr id="10269" name="直線コネクタ 10268">
          <a:extLst>
            <a:ext uri="{FF2B5EF4-FFF2-40B4-BE49-F238E27FC236}">
              <a16:creationId xmlns:a16="http://schemas.microsoft.com/office/drawing/2014/main" id="{00000000-0008-0000-0200-00001D280000}"/>
            </a:ext>
          </a:extLst>
        </xdr:cNvPr>
        <xdr:cNvCxnSpPr/>
      </xdr:nvCxnSpPr>
      <xdr:spPr>
        <a:xfrm>
          <a:off x="3041836" y="2320178"/>
          <a:ext cx="0" cy="33729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123265</xdr:colOff>
      <xdr:row>8</xdr:row>
      <xdr:rowOff>11206</xdr:rowOff>
    </xdr:from>
    <xdr:to>
      <xdr:col>5</xdr:col>
      <xdr:colOff>123265</xdr:colOff>
      <xdr:row>8</xdr:row>
      <xdr:rowOff>336177</xdr:rowOff>
    </xdr:to>
    <xdr:cxnSp macro="">
      <xdr:nvCxnSpPr>
        <xdr:cNvPr id="10270" name="直線コネクタ 10269">
          <a:extLst>
            <a:ext uri="{FF2B5EF4-FFF2-40B4-BE49-F238E27FC236}">
              <a16:creationId xmlns:a16="http://schemas.microsoft.com/office/drawing/2014/main" id="{00000000-0008-0000-0200-00001E280000}"/>
            </a:ext>
          </a:extLst>
        </xdr:cNvPr>
        <xdr:cNvCxnSpPr/>
      </xdr:nvCxnSpPr>
      <xdr:spPr>
        <a:xfrm>
          <a:off x="2104465" y="2325781"/>
          <a:ext cx="0" cy="32497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112059</xdr:colOff>
      <xdr:row>7</xdr:row>
      <xdr:rowOff>341779</xdr:rowOff>
    </xdr:from>
    <xdr:to>
      <xdr:col>11</xdr:col>
      <xdr:colOff>112059</xdr:colOff>
      <xdr:row>9</xdr:row>
      <xdr:rowOff>7015</xdr:rowOff>
    </xdr:to>
    <xdr:cxnSp macro="">
      <xdr:nvCxnSpPr>
        <xdr:cNvPr id="10271" name="直線コネクタ 10270">
          <a:extLst>
            <a:ext uri="{FF2B5EF4-FFF2-40B4-BE49-F238E27FC236}">
              <a16:creationId xmlns:a16="http://schemas.microsoft.com/office/drawing/2014/main" id="{00000000-0008-0000-0200-00001F280000}"/>
            </a:ext>
          </a:extLst>
        </xdr:cNvPr>
        <xdr:cNvCxnSpPr/>
      </xdr:nvCxnSpPr>
      <xdr:spPr>
        <a:xfrm>
          <a:off x="3979209" y="2313454"/>
          <a:ext cx="0" cy="3510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277345</xdr:colOff>
      <xdr:row>8</xdr:row>
      <xdr:rowOff>0</xdr:rowOff>
    </xdr:from>
    <xdr:to>
      <xdr:col>6</xdr:col>
      <xdr:colOff>277345</xdr:colOff>
      <xdr:row>9</xdr:row>
      <xdr:rowOff>12618</xdr:rowOff>
    </xdr:to>
    <xdr:sp macro="" textlink="">
      <xdr:nvSpPr>
        <xdr:cNvPr id="10272" name="Line 93">
          <a:extLst>
            <a:ext uri="{FF2B5EF4-FFF2-40B4-BE49-F238E27FC236}">
              <a16:creationId xmlns:a16="http://schemas.microsoft.com/office/drawing/2014/main" id="{00000000-0008-0000-0200-000020280000}"/>
            </a:ext>
          </a:extLst>
        </xdr:cNvPr>
        <xdr:cNvSpPr>
          <a:spLocks noChangeShapeType="1"/>
        </xdr:cNvSpPr>
      </xdr:nvSpPr>
      <xdr:spPr bwMode="auto">
        <a:xfrm>
          <a:off x="2572870" y="2314575"/>
          <a:ext cx="0" cy="35551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704850</xdr:colOff>
      <xdr:row>25</xdr:row>
      <xdr:rowOff>0</xdr:rowOff>
    </xdr:from>
    <xdr:to>
      <xdr:col>13</xdr:col>
      <xdr:colOff>0</xdr:colOff>
      <xdr:row>25</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8753475" y="7753350"/>
          <a:ext cx="1714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257174</xdr:colOff>
      <xdr:row>12</xdr:row>
      <xdr:rowOff>285750</xdr:rowOff>
    </xdr:from>
    <xdr:to>
      <xdr:col>13</xdr:col>
      <xdr:colOff>104774</xdr:colOff>
      <xdr:row>23</xdr:row>
      <xdr:rowOff>47625</xdr:rowOff>
    </xdr:to>
    <xdr:sp macro="" textlink="">
      <xdr:nvSpPr>
        <xdr:cNvPr id="2" name="AutoShape 81">
          <a:extLst>
            <a:ext uri="{FF2B5EF4-FFF2-40B4-BE49-F238E27FC236}">
              <a16:creationId xmlns:a16="http://schemas.microsoft.com/office/drawing/2014/main" id="{00000000-0008-0000-0400-000002000000}"/>
            </a:ext>
          </a:extLst>
        </xdr:cNvPr>
        <xdr:cNvSpPr>
          <a:spLocks noChangeArrowheads="1"/>
        </xdr:cNvSpPr>
      </xdr:nvSpPr>
      <xdr:spPr bwMode="auto">
        <a:xfrm>
          <a:off x="2552699" y="3362325"/>
          <a:ext cx="2047875" cy="3219450"/>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95250</xdr:colOff>
      <xdr:row>43</xdr:row>
      <xdr:rowOff>0</xdr:rowOff>
    </xdr:from>
    <xdr:to>
      <xdr:col>18</xdr:col>
      <xdr:colOff>238125</xdr:colOff>
      <xdr:row>46</xdr:row>
      <xdr:rowOff>0</xdr:rowOff>
    </xdr:to>
    <xdr:grpSp>
      <xdr:nvGrpSpPr>
        <xdr:cNvPr id="3" name="Group 43">
          <a:extLst>
            <a:ext uri="{FF2B5EF4-FFF2-40B4-BE49-F238E27FC236}">
              <a16:creationId xmlns:a16="http://schemas.microsoft.com/office/drawing/2014/main" id="{00000000-0008-0000-0400-000003000000}"/>
            </a:ext>
          </a:extLst>
        </xdr:cNvPr>
        <xdr:cNvGrpSpPr>
          <a:grpSpLocks/>
        </xdr:cNvGrpSpPr>
      </xdr:nvGrpSpPr>
      <xdr:grpSpPr bwMode="auto">
        <a:xfrm>
          <a:off x="6048375" y="10467975"/>
          <a:ext cx="485775" cy="857250"/>
          <a:chOff x="727" y="350"/>
          <a:chExt cx="51" cy="224"/>
        </a:xfrm>
      </xdr:grpSpPr>
      <xdr:sp macro="" textlink="">
        <xdr:nvSpPr>
          <xdr:cNvPr id="4" name="Line 44">
            <a:extLst>
              <a:ext uri="{FF2B5EF4-FFF2-40B4-BE49-F238E27FC236}">
                <a16:creationId xmlns:a16="http://schemas.microsoft.com/office/drawing/2014/main" id="{00000000-0008-0000-0400-000004000000}"/>
              </a:ext>
            </a:extLst>
          </xdr:cNvPr>
          <xdr:cNvSpPr>
            <a:spLocks noChangeShapeType="1"/>
          </xdr:cNvSpPr>
        </xdr:nvSpPr>
        <xdr:spPr bwMode="auto">
          <a:xfrm>
            <a:off x="778" y="350"/>
            <a:ext cx="0" cy="223"/>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5">
            <a:extLst>
              <a:ext uri="{FF2B5EF4-FFF2-40B4-BE49-F238E27FC236}">
                <a16:creationId xmlns:a16="http://schemas.microsoft.com/office/drawing/2014/main" id="{00000000-0008-0000-0400-000005000000}"/>
              </a:ext>
            </a:extLst>
          </xdr:cNvPr>
          <xdr:cNvSpPr>
            <a:spLocks noChangeShapeType="1"/>
          </xdr:cNvSpPr>
        </xdr:nvSpPr>
        <xdr:spPr bwMode="auto">
          <a:xfrm>
            <a:off x="727" y="351"/>
            <a:ext cx="0" cy="223"/>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43</xdr:row>
      <xdr:rowOff>0</xdr:rowOff>
    </xdr:from>
    <xdr:to>
      <xdr:col>14</xdr:col>
      <xdr:colOff>285750</xdr:colOff>
      <xdr:row>45</xdr:row>
      <xdr:rowOff>276225</xdr:rowOff>
    </xdr:to>
    <xdr:grpSp>
      <xdr:nvGrpSpPr>
        <xdr:cNvPr id="6" name="Group 46">
          <a:extLst>
            <a:ext uri="{FF2B5EF4-FFF2-40B4-BE49-F238E27FC236}">
              <a16:creationId xmlns:a16="http://schemas.microsoft.com/office/drawing/2014/main" id="{00000000-0008-0000-0400-000006000000}"/>
            </a:ext>
          </a:extLst>
        </xdr:cNvPr>
        <xdr:cNvGrpSpPr>
          <a:grpSpLocks/>
        </xdr:cNvGrpSpPr>
      </xdr:nvGrpSpPr>
      <xdr:grpSpPr bwMode="auto">
        <a:xfrm>
          <a:off x="4638675" y="10467975"/>
          <a:ext cx="457200" cy="847725"/>
          <a:chOff x="727" y="350"/>
          <a:chExt cx="51" cy="224"/>
        </a:xfrm>
      </xdr:grpSpPr>
      <xdr:sp macro="" textlink="">
        <xdr:nvSpPr>
          <xdr:cNvPr id="7" name="Line 47">
            <a:extLst>
              <a:ext uri="{FF2B5EF4-FFF2-40B4-BE49-F238E27FC236}">
                <a16:creationId xmlns:a16="http://schemas.microsoft.com/office/drawing/2014/main" id="{00000000-0008-0000-0400-000007000000}"/>
              </a:ext>
            </a:extLst>
          </xdr:cNvPr>
          <xdr:cNvSpPr>
            <a:spLocks noChangeShapeType="1"/>
          </xdr:cNvSpPr>
        </xdr:nvSpPr>
        <xdr:spPr bwMode="auto">
          <a:xfrm>
            <a:off x="778" y="350"/>
            <a:ext cx="0" cy="223"/>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48">
            <a:extLst>
              <a:ext uri="{FF2B5EF4-FFF2-40B4-BE49-F238E27FC236}">
                <a16:creationId xmlns:a16="http://schemas.microsoft.com/office/drawing/2014/main" id="{00000000-0008-0000-0400-000008000000}"/>
              </a:ext>
            </a:extLst>
          </xdr:cNvPr>
          <xdr:cNvSpPr>
            <a:spLocks noChangeShapeType="1"/>
          </xdr:cNvSpPr>
        </xdr:nvSpPr>
        <xdr:spPr bwMode="auto">
          <a:xfrm>
            <a:off x="727" y="351"/>
            <a:ext cx="0" cy="223"/>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209550</xdr:colOff>
      <xdr:row>43</xdr:row>
      <xdr:rowOff>0</xdr:rowOff>
    </xdr:from>
    <xdr:to>
      <xdr:col>3</xdr:col>
      <xdr:colOff>209550</xdr:colOff>
      <xdr:row>46</xdr:row>
      <xdr:rowOff>0</xdr:rowOff>
    </xdr:to>
    <xdr:sp macro="" textlink="">
      <xdr:nvSpPr>
        <xdr:cNvPr id="13" name="Line 57">
          <a:extLst>
            <a:ext uri="{FF2B5EF4-FFF2-40B4-BE49-F238E27FC236}">
              <a16:creationId xmlns:a16="http://schemas.microsoft.com/office/drawing/2014/main" id="{00000000-0008-0000-0400-00000D000000}"/>
            </a:ext>
          </a:extLst>
        </xdr:cNvPr>
        <xdr:cNvSpPr>
          <a:spLocks noChangeShapeType="1"/>
        </xdr:cNvSpPr>
      </xdr:nvSpPr>
      <xdr:spPr bwMode="auto">
        <a:xfrm flipH="1">
          <a:off x="1495425" y="10467975"/>
          <a:ext cx="0" cy="8572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285750</xdr:colOff>
      <xdr:row>43</xdr:row>
      <xdr:rowOff>0</xdr:rowOff>
    </xdr:from>
    <xdr:to>
      <xdr:col>2</xdr:col>
      <xdr:colOff>285750</xdr:colOff>
      <xdr:row>46</xdr:row>
      <xdr:rowOff>0</xdr:rowOff>
    </xdr:to>
    <xdr:sp macro="" textlink="">
      <xdr:nvSpPr>
        <xdr:cNvPr id="14" name="Line 58">
          <a:extLst>
            <a:ext uri="{FF2B5EF4-FFF2-40B4-BE49-F238E27FC236}">
              <a16:creationId xmlns:a16="http://schemas.microsoft.com/office/drawing/2014/main" id="{00000000-0008-0000-0400-00000E000000}"/>
            </a:ext>
          </a:extLst>
        </xdr:cNvPr>
        <xdr:cNvSpPr>
          <a:spLocks noChangeShapeType="1"/>
        </xdr:cNvSpPr>
      </xdr:nvSpPr>
      <xdr:spPr bwMode="auto">
        <a:xfrm flipH="1">
          <a:off x="1190625" y="10467975"/>
          <a:ext cx="0" cy="8572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133350</xdr:colOff>
      <xdr:row>42</xdr:row>
      <xdr:rowOff>0</xdr:rowOff>
    </xdr:from>
    <xdr:to>
      <xdr:col>4</xdr:col>
      <xdr:colOff>133350</xdr:colOff>
      <xdr:row>46</xdr:row>
      <xdr:rowOff>0</xdr:rowOff>
    </xdr:to>
    <xdr:sp macro="" textlink="">
      <xdr:nvSpPr>
        <xdr:cNvPr id="15" name="Line 59">
          <a:extLst>
            <a:ext uri="{FF2B5EF4-FFF2-40B4-BE49-F238E27FC236}">
              <a16:creationId xmlns:a16="http://schemas.microsoft.com/office/drawing/2014/main" id="{00000000-0008-0000-0400-00000F000000}"/>
            </a:ext>
          </a:extLst>
        </xdr:cNvPr>
        <xdr:cNvSpPr>
          <a:spLocks noChangeShapeType="1"/>
        </xdr:cNvSpPr>
      </xdr:nvSpPr>
      <xdr:spPr bwMode="auto">
        <a:xfrm flipH="1">
          <a:off x="1800225" y="10163175"/>
          <a:ext cx="0" cy="116205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28</xdr:row>
      <xdr:rowOff>0</xdr:rowOff>
    </xdr:from>
    <xdr:to>
      <xdr:col>4</xdr:col>
      <xdr:colOff>19050</xdr:colOff>
      <xdr:row>39</xdr:row>
      <xdr:rowOff>200025</xdr:rowOff>
    </xdr:to>
    <xdr:sp macro="" textlink="">
      <xdr:nvSpPr>
        <xdr:cNvPr id="16" name="Line 60">
          <a:extLst>
            <a:ext uri="{FF2B5EF4-FFF2-40B4-BE49-F238E27FC236}">
              <a16:creationId xmlns:a16="http://schemas.microsoft.com/office/drawing/2014/main" id="{00000000-0008-0000-0400-000010000000}"/>
            </a:ext>
          </a:extLst>
        </xdr:cNvPr>
        <xdr:cNvSpPr>
          <a:spLocks noChangeShapeType="1"/>
        </xdr:cNvSpPr>
      </xdr:nvSpPr>
      <xdr:spPr bwMode="auto">
        <a:xfrm>
          <a:off x="1685925" y="7334250"/>
          <a:ext cx="0" cy="24860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145113</xdr:colOff>
      <xdr:row>13</xdr:row>
      <xdr:rowOff>0</xdr:rowOff>
    </xdr:from>
    <xdr:to>
      <xdr:col>23</xdr:col>
      <xdr:colOff>190500</xdr:colOff>
      <xdr:row>23</xdr:row>
      <xdr:rowOff>0</xdr:rowOff>
    </xdr:to>
    <xdr:grpSp>
      <xdr:nvGrpSpPr>
        <xdr:cNvPr id="17" name="Group 84">
          <a:extLst>
            <a:ext uri="{FF2B5EF4-FFF2-40B4-BE49-F238E27FC236}">
              <a16:creationId xmlns:a16="http://schemas.microsoft.com/office/drawing/2014/main" id="{00000000-0008-0000-0400-000011000000}"/>
            </a:ext>
          </a:extLst>
        </xdr:cNvPr>
        <xdr:cNvGrpSpPr>
          <a:grpSpLocks/>
        </xdr:cNvGrpSpPr>
      </xdr:nvGrpSpPr>
      <xdr:grpSpPr bwMode="auto">
        <a:xfrm>
          <a:off x="7546038" y="3390900"/>
          <a:ext cx="483537" cy="3143250"/>
          <a:chOff x="318" y="345"/>
          <a:chExt cx="51" cy="224"/>
        </a:xfrm>
      </xdr:grpSpPr>
      <xdr:sp macro="" textlink="">
        <xdr:nvSpPr>
          <xdr:cNvPr id="18" name="Line 85">
            <a:extLst>
              <a:ext uri="{FF2B5EF4-FFF2-40B4-BE49-F238E27FC236}">
                <a16:creationId xmlns:a16="http://schemas.microsoft.com/office/drawing/2014/main" id="{00000000-0008-0000-0400-000012000000}"/>
              </a:ext>
            </a:extLst>
          </xdr:cNvPr>
          <xdr:cNvSpPr>
            <a:spLocks noChangeShapeType="1"/>
          </xdr:cNvSpPr>
        </xdr:nvSpPr>
        <xdr:spPr bwMode="auto">
          <a:xfrm>
            <a:off x="318"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86">
            <a:extLst>
              <a:ext uri="{FF2B5EF4-FFF2-40B4-BE49-F238E27FC236}">
                <a16:creationId xmlns:a16="http://schemas.microsoft.com/office/drawing/2014/main" id="{00000000-0008-0000-0400-000013000000}"/>
              </a:ext>
            </a:extLst>
          </xdr:cNvPr>
          <xdr:cNvSpPr>
            <a:spLocks noChangeShapeType="1"/>
          </xdr:cNvSpPr>
        </xdr:nvSpPr>
        <xdr:spPr bwMode="auto">
          <a:xfrm>
            <a:off x="369"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0</xdr:colOff>
      <xdr:row>6</xdr:row>
      <xdr:rowOff>0</xdr:rowOff>
    </xdr:from>
    <xdr:to>
      <xdr:col>5</xdr:col>
      <xdr:colOff>0</xdr:colOff>
      <xdr:row>6</xdr:row>
      <xdr:rowOff>9525</xdr:rowOff>
    </xdr:to>
    <xdr:sp macro="" textlink="">
      <xdr:nvSpPr>
        <xdr:cNvPr id="20" name="Line 89">
          <a:extLst>
            <a:ext uri="{FF2B5EF4-FFF2-40B4-BE49-F238E27FC236}">
              <a16:creationId xmlns:a16="http://schemas.microsoft.com/office/drawing/2014/main" id="{00000000-0008-0000-0400-000014000000}"/>
            </a:ext>
          </a:extLst>
        </xdr:cNvPr>
        <xdr:cNvSpPr>
          <a:spLocks noChangeShapeType="1"/>
        </xdr:cNvSpPr>
      </xdr:nvSpPr>
      <xdr:spPr bwMode="auto">
        <a:xfrm>
          <a:off x="1981200"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6</xdr:row>
      <xdr:rowOff>0</xdr:rowOff>
    </xdr:from>
    <xdr:to>
      <xdr:col>11</xdr:col>
      <xdr:colOff>295275</xdr:colOff>
      <xdr:row>6</xdr:row>
      <xdr:rowOff>9525</xdr:rowOff>
    </xdr:to>
    <xdr:sp macro="" textlink="">
      <xdr:nvSpPr>
        <xdr:cNvPr id="21" name="Line 91">
          <a:extLst>
            <a:ext uri="{FF2B5EF4-FFF2-40B4-BE49-F238E27FC236}">
              <a16:creationId xmlns:a16="http://schemas.microsoft.com/office/drawing/2014/main" id="{00000000-0008-0000-0400-000015000000}"/>
            </a:ext>
          </a:extLst>
        </xdr:cNvPr>
        <xdr:cNvSpPr>
          <a:spLocks noChangeShapeType="1"/>
        </xdr:cNvSpPr>
      </xdr:nvSpPr>
      <xdr:spPr bwMode="auto">
        <a:xfrm>
          <a:off x="41624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0</xdr:rowOff>
    </xdr:from>
    <xdr:to>
      <xdr:col>10</xdr:col>
      <xdr:colOff>0</xdr:colOff>
      <xdr:row>6</xdr:row>
      <xdr:rowOff>9525</xdr:rowOff>
    </xdr:to>
    <xdr:sp macro="" textlink="">
      <xdr:nvSpPr>
        <xdr:cNvPr id="22" name="Line 92">
          <a:extLst>
            <a:ext uri="{FF2B5EF4-FFF2-40B4-BE49-F238E27FC236}">
              <a16:creationId xmlns:a16="http://schemas.microsoft.com/office/drawing/2014/main" id="{00000000-0008-0000-0400-000016000000}"/>
            </a:ext>
          </a:extLst>
        </xdr:cNvPr>
        <xdr:cNvSpPr>
          <a:spLocks noChangeShapeType="1"/>
        </xdr:cNvSpPr>
      </xdr:nvSpPr>
      <xdr:spPr bwMode="auto">
        <a:xfrm>
          <a:off x="35528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0</xdr:rowOff>
    </xdr:from>
    <xdr:to>
      <xdr:col>8</xdr:col>
      <xdr:colOff>0</xdr:colOff>
      <xdr:row>6</xdr:row>
      <xdr:rowOff>9525</xdr:rowOff>
    </xdr:to>
    <xdr:sp macro="" textlink="">
      <xdr:nvSpPr>
        <xdr:cNvPr id="23" name="Line 95">
          <a:extLst>
            <a:ext uri="{FF2B5EF4-FFF2-40B4-BE49-F238E27FC236}">
              <a16:creationId xmlns:a16="http://schemas.microsoft.com/office/drawing/2014/main" id="{00000000-0008-0000-0400-000017000000}"/>
            </a:ext>
          </a:extLst>
        </xdr:cNvPr>
        <xdr:cNvSpPr>
          <a:spLocks noChangeShapeType="1"/>
        </xdr:cNvSpPr>
      </xdr:nvSpPr>
      <xdr:spPr bwMode="auto">
        <a:xfrm>
          <a:off x="292417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6</xdr:row>
      <xdr:rowOff>0</xdr:rowOff>
    </xdr:from>
    <xdr:to>
      <xdr:col>9</xdr:col>
      <xdr:colOff>9525</xdr:colOff>
      <xdr:row>6</xdr:row>
      <xdr:rowOff>9525</xdr:rowOff>
    </xdr:to>
    <xdr:sp macro="" textlink="">
      <xdr:nvSpPr>
        <xdr:cNvPr id="24" name="Line 98">
          <a:extLst>
            <a:ext uri="{FF2B5EF4-FFF2-40B4-BE49-F238E27FC236}">
              <a16:creationId xmlns:a16="http://schemas.microsoft.com/office/drawing/2014/main" id="{00000000-0008-0000-0400-000018000000}"/>
            </a:ext>
          </a:extLst>
        </xdr:cNvPr>
        <xdr:cNvSpPr>
          <a:spLocks noChangeShapeType="1"/>
        </xdr:cNvSpPr>
      </xdr:nvSpPr>
      <xdr:spPr bwMode="auto">
        <a:xfrm>
          <a:off x="32480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6</xdr:row>
      <xdr:rowOff>0</xdr:rowOff>
    </xdr:from>
    <xdr:to>
      <xdr:col>18</xdr:col>
      <xdr:colOff>9525</xdr:colOff>
      <xdr:row>6</xdr:row>
      <xdr:rowOff>9525</xdr:rowOff>
    </xdr:to>
    <xdr:sp macro="" textlink="">
      <xdr:nvSpPr>
        <xdr:cNvPr id="25" name="Line 90">
          <a:extLst>
            <a:ext uri="{FF2B5EF4-FFF2-40B4-BE49-F238E27FC236}">
              <a16:creationId xmlns:a16="http://schemas.microsoft.com/office/drawing/2014/main" id="{00000000-0008-0000-0400-000019000000}"/>
            </a:ext>
          </a:extLst>
        </xdr:cNvPr>
        <xdr:cNvSpPr>
          <a:spLocks noChangeShapeType="1"/>
        </xdr:cNvSpPr>
      </xdr:nvSpPr>
      <xdr:spPr bwMode="auto">
        <a:xfrm>
          <a:off x="6305550"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8</xdr:row>
      <xdr:rowOff>0</xdr:rowOff>
    </xdr:from>
    <xdr:to>
      <xdr:col>4</xdr:col>
      <xdr:colOff>0</xdr:colOff>
      <xdr:row>9</xdr:row>
      <xdr:rowOff>0</xdr:rowOff>
    </xdr:to>
    <xdr:sp macro="" textlink="">
      <xdr:nvSpPr>
        <xdr:cNvPr id="26" name="Line 7">
          <a:extLst>
            <a:ext uri="{FF2B5EF4-FFF2-40B4-BE49-F238E27FC236}">
              <a16:creationId xmlns:a16="http://schemas.microsoft.com/office/drawing/2014/main" id="{00000000-0008-0000-0400-00001A000000}"/>
            </a:ext>
          </a:extLst>
        </xdr:cNvPr>
        <xdr:cNvSpPr>
          <a:spLocks noChangeShapeType="1"/>
        </xdr:cNvSpPr>
      </xdr:nvSpPr>
      <xdr:spPr bwMode="auto">
        <a:xfrm>
          <a:off x="1666875" y="181927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9</xdr:row>
      <xdr:rowOff>0</xdr:rowOff>
    </xdr:from>
    <xdr:to>
      <xdr:col>10</xdr:col>
      <xdr:colOff>0</xdr:colOff>
      <xdr:row>10</xdr:row>
      <xdr:rowOff>9525</xdr:rowOff>
    </xdr:to>
    <xdr:sp macro="" textlink="">
      <xdr:nvSpPr>
        <xdr:cNvPr id="27" name="Line 92">
          <a:extLst>
            <a:ext uri="{FF2B5EF4-FFF2-40B4-BE49-F238E27FC236}">
              <a16:creationId xmlns:a16="http://schemas.microsoft.com/office/drawing/2014/main" id="{00000000-0008-0000-0400-00001B000000}"/>
            </a:ext>
          </a:extLst>
        </xdr:cNvPr>
        <xdr:cNvSpPr>
          <a:spLocks noChangeShapeType="1"/>
        </xdr:cNvSpPr>
      </xdr:nvSpPr>
      <xdr:spPr bwMode="auto">
        <a:xfrm>
          <a:off x="3552825" y="213360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xdr:row>
      <xdr:rowOff>0</xdr:rowOff>
    </xdr:from>
    <xdr:to>
      <xdr:col>7</xdr:col>
      <xdr:colOff>0</xdr:colOff>
      <xdr:row>10</xdr:row>
      <xdr:rowOff>0</xdr:rowOff>
    </xdr:to>
    <xdr:sp macro="" textlink="">
      <xdr:nvSpPr>
        <xdr:cNvPr id="28" name="Line 93">
          <a:extLst>
            <a:ext uri="{FF2B5EF4-FFF2-40B4-BE49-F238E27FC236}">
              <a16:creationId xmlns:a16="http://schemas.microsoft.com/office/drawing/2014/main" id="{00000000-0008-0000-0400-00001C000000}"/>
            </a:ext>
          </a:extLst>
        </xdr:cNvPr>
        <xdr:cNvSpPr>
          <a:spLocks noChangeShapeType="1"/>
        </xdr:cNvSpPr>
      </xdr:nvSpPr>
      <xdr:spPr bwMode="auto">
        <a:xfrm>
          <a:off x="2609850" y="213360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xdr:row>
      <xdr:rowOff>0</xdr:rowOff>
    </xdr:from>
    <xdr:to>
      <xdr:col>7</xdr:col>
      <xdr:colOff>0</xdr:colOff>
      <xdr:row>10</xdr:row>
      <xdr:rowOff>0</xdr:rowOff>
    </xdr:to>
    <xdr:sp macro="" textlink="">
      <xdr:nvSpPr>
        <xdr:cNvPr id="29" name="Line 77">
          <a:extLst>
            <a:ext uri="{FF2B5EF4-FFF2-40B4-BE49-F238E27FC236}">
              <a16:creationId xmlns:a16="http://schemas.microsoft.com/office/drawing/2014/main" id="{00000000-0008-0000-0400-00001D000000}"/>
            </a:ext>
          </a:extLst>
        </xdr:cNvPr>
        <xdr:cNvSpPr>
          <a:spLocks noChangeShapeType="1"/>
        </xdr:cNvSpPr>
      </xdr:nvSpPr>
      <xdr:spPr bwMode="auto">
        <a:xfrm>
          <a:off x="2609850" y="213360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142875</xdr:colOff>
      <xdr:row>9</xdr:row>
      <xdr:rowOff>0</xdr:rowOff>
    </xdr:from>
    <xdr:to>
      <xdr:col>11</xdr:col>
      <xdr:colOff>142875</xdr:colOff>
      <xdr:row>10</xdr:row>
      <xdr:rowOff>0</xdr:rowOff>
    </xdr:to>
    <xdr:sp macro="" textlink="">
      <xdr:nvSpPr>
        <xdr:cNvPr id="30" name="Line 79">
          <a:extLst>
            <a:ext uri="{FF2B5EF4-FFF2-40B4-BE49-F238E27FC236}">
              <a16:creationId xmlns:a16="http://schemas.microsoft.com/office/drawing/2014/main" id="{00000000-0008-0000-0400-00001E000000}"/>
            </a:ext>
          </a:extLst>
        </xdr:cNvPr>
        <xdr:cNvSpPr>
          <a:spLocks noChangeShapeType="1"/>
        </xdr:cNvSpPr>
      </xdr:nvSpPr>
      <xdr:spPr bwMode="auto">
        <a:xfrm>
          <a:off x="4010025" y="213360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0</xdr:rowOff>
    </xdr:from>
    <xdr:to>
      <xdr:col>5</xdr:col>
      <xdr:colOff>152400</xdr:colOff>
      <xdr:row>10</xdr:row>
      <xdr:rowOff>0</xdr:rowOff>
    </xdr:to>
    <xdr:sp macro="" textlink="">
      <xdr:nvSpPr>
        <xdr:cNvPr id="31" name="Line 80">
          <a:extLst>
            <a:ext uri="{FF2B5EF4-FFF2-40B4-BE49-F238E27FC236}">
              <a16:creationId xmlns:a16="http://schemas.microsoft.com/office/drawing/2014/main" id="{00000000-0008-0000-0400-00001F000000}"/>
            </a:ext>
          </a:extLst>
        </xdr:cNvPr>
        <xdr:cNvSpPr>
          <a:spLocks noChangeShapeType="1"/>
        </xdr:cNvSpPr>
      </xdr:nvSpPr>
      <xdr:spPr bwMode="auto">
        <a:xfrm>
          <a:off x="2133600" y="213360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171450</xdr:colOff>
      <xdr:row>9</xdr:row>
      <xdr:rowOff>9525</xdr:rowOff>
    </xdr:from>
    <xdr:to>
      <xdr:col>8</xdr:col>
      <xdr:colOff>171450</xdr:colOff>
      <xdr:row>10</xdr:row>
      <xdr:rowOff>9525</xdr:rowOff>
    </xdr:to>
    <xdr:sp macro="" textlink="">
      <xdr:nvSpPr>
        <xdr:cNvPr id="32" name="Line 99">
          <a:extLst>
            <a:ext uri="{FF2B5EF4-FFF2-40B4-BE49-F238E27FC236}">
              <a16:creationId xmlns:a16="http://schemas.microsoft.com/office/drawing/2014/main" id="{00000000-0008-0000-0400-000020000000}"/>
            </a:ext>
          </a:extLst>
        </xdr:cNvPr>
        <xdr:cNvSpPr>
          <a:spLocks noChangeShapeType="1"/>
        </xdr:cNvSpPr>
      </xdr:nvSpPr>
      <xdr:spPr bwMode="auto">
        <a:xfrm>
          <a:off x="3095625" y="21431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8</xdr:row>
      <xdr:rowOff>0</xdr:rowOff>
    </xdr:from>
    <xdr:to>
      <xdr:col>5</xdr:col>
      <xdr:colOff>0</xdr:colOff>
      <xdr:row>8</xdr:row>
      <xdr:rowOff>9525</xdr:rowOff>
    </xdr:to>
    <xdr:sp macro="" textlink="">
      <xdr:nvSpPr>
        <xdr:cNvPr id="33" name="Line 89">
          <a:extLst>
            <a:ext uri="{FF2B5EF4-FFF2-40B4-BE49-F238E27FC236}">
              <a16:creationId xmlns:a16="http://schemas.microsoft.com/office/drawing/2014/main" id="{00000000-0008-0000-0400-000021000000}"/>
            </a:ext>
          </a:extLst>
        </xdr:cNvPr>
        <xdr:cNvSpPr>
          <a:spLocks noChangeShapeType="1"/>
        </xdr:cNvSpPr>
      </xdr:nvSpPr>
      <xdr:spPr bwMode="auto">
        <a:xfrm>
          <a:off x="1981200" y="18192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8</xdr:row>
      <xdr:rowOff>0</xdr:rowOff>
    </xdr:from>
    <xdr:to>
      <xdr:col>11</xdr:col>
      <xdr:colOff>295275</xdr:colOff>
      <xdr:row>8</xdr:row>
      <xdr:rowOff>9525</xdr:rowOff>
    </xdr:to>
    <xdr:sp macro="" textlink="">
      <xdr:nvSpPr>
        <xdr:cNvPr id="34" name="Line 91">
          <a:extLst>
            <a:ext uri="{FF2B5EF4-FFF2-40B4-BE49-F238E27FC236}">
              <a16:creationId xmlns:a16="http://schemas.microsoft.com/office/drawing/2014/main" id="{00000000-0008-0000-0400-000022000000}"/>
            </a:ext>
          </a:extLst>
        </xdr:cNvPr>
        <xdr:cNvSpPr>
          <a:spLocks noChangeShapeType="1"/>
        </xdr:cNvSpPr>
      </xdr:nvSpPr>
      <xdr:spPr bwMode="auto">
        <a:xfrm>
          <a:off x="4162425" y="18192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0</xdr:rowOff>
    </xdr:from>
    <xdr:to>
      <xdr:col>10</xdr:col>
      <xdr:colOff>0</xdr:colOff>
      <xdr:row>8</xdr:row>
      <xdr:rowOff>9525</xdr:rowOff>
    </xdr:to>
    <xdr:sp macro="" textlink="">
      <xdr:nvSpPr>
        <xdr:cNvPr id="35" name="Line 92">
          <a:extLst>
            <a:ext uri="{FF2B5EF4-FFF2-40B4-BE49-F238E27FC236}">
              <a16:creationId xmlns:a16="http://schemas.microsoft.com/office/drawing/2014/main" id="{00000000-0008-0000-0400-000023000000}"/>
            </a:ext>
          </a:extLst>
        </xdr:cNvPr>
        <xdr:cNvSpPr>
          <a:spLocks noChangeShapeType="1"/>
        </xdr:cNvSpPr>
      </xdr:nvSpPr>
      <xdr:spPr bwMode="auto">
        <a:xfrm>
          <a:off x="3552825" y="18192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8</xdr:row>
      <xdr:rowOff>0</xdr:rowOff>
    </xdr:from>
    <xdr:to>
      <xdr:col>8</xdr:col>
      <xdr:colOff>0</xdr:colOff>
      <xdr:row>8</xdr:row>
      <xdr:rowOff>9525</xdr:rowOff>
    </xdr:to>
    <xdr:sp macro="" textlink="">
      <xdr:nvSpPr>
        <xdr:cNvPr id="36" name="Line 95">
          <a:extLst>
            <a:ext uri="{FF2B5EF4-FFF2-40B4-BE49-F238E27FC236}">
              <a16:creationId xmlns:a16="http://schemas.microsoft.com/office/drawing/2014/main" id="{00000000-0008-0000-0400-000024000000}"/>
            </a:ext>
          </a:extLst>
        </xdr:cNvPr>
        <xdr:cNvSpPr>
          <a:spLocks noChangeShapeType="1"/>
        </xdr:cNvSpPr>
      </xdr:nvSpPr>
      <xdr:spPr bwMode="auto">
        <a:xfrm>
          <a:off x="2924175" y="18192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8</xdr:row>
      <xdr:rowOff>0</xdr:rowOff>
    </xdr:from>
    <xdr:to>
      <xdr:col>9</xdr:col>
      <xdr:colOff>9525</xdr:colOff>
      <xdr:row>8</xdr:row>
      <xdr:rowOff>9525</xdr:rowOff>
    </xdr:to>
    <xdr:sp macro="" textlink="">
      <xdr:nvSpPr>
        <xdr:cNvPr id="37" name="Line 98">
          <a:extLst>
            <a:ext uri="{FF2B5EF4-FFF2-40B4-BE49-F238E27FC236}">
              <a16:creationId xmlns:a16="http://schemas.microsoft.com/office/drawing/2014/main" id="{00000000-0008-0000-0400-000025000000}"/>
            </a:ext>
          </a:extLst>
        </xdr:cNvPr>
        <xdr:cNvSpPr>
          <a:spLocks noChangeShapeType="1"/>
        </xdr:cNvSpPr>
      </xdr:nvSpPr>
      <xdr:spPr bwMode="auto">
        <a:xfrm>
          <a:off x="3248025" y="18192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9525</xdr:rowOff>
    </xdr:from>
    <xdr:to>
      <xdr:col>5</xdr:col>
      <xdr:colOff>0</xdr:colOff>
      <xdr:row>7</xdr:row>
      <xdr:rowOff>9525</xdr:rowOff>
    </xdr:to>
    <xdr:sp macro="" textlink="">
      <xdr:nvSpPr>
        <xdr:cNvPr id="38" name="Line 89">
          <a:extLst>
            <a:ext uri="{FF2B5EF4-FFF2-40B4-BE49-F238E27FC236}">
              <a16:creationId xmlns:a16="http://schemas.microsoft.com/office/drawing/2014/main" id="{00000000-0008-0000-0400-000026000000}"/>
            </a:ext>
          </a:extLst>
        </xdr:cNvPr>
        <xdr:cNvSpPr>
          <a:spLocks noChangeShapeType="1"/>
        </xdr:cNvSpPr>
      </xdr:nvSpPr>
      <xdr:spPr bwMode="auto">
        <a:xfrm>
          <a:off x="1981200" y="12001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6</xdr:row>
      <xdr:rowOff>0</xdr:rowOff>
    </xdr:from>
    <xdr:to>
      <xdr:col>11</xdr:col>
      <xdr:colOff>295275</xdr:colOff>
      <xdr:row>7</xdr:row>
      <xdr:rowOff>9525</xdr:rowOff>
    </xdr:to>
    <xdr:sp macro="" textlink="">
      <xdr:nvSpPr>
        <xdr:cNvPr id="39" name="Line 91">
          <a:extLst>
            <a:ext uri="{FF2B5EF4-FFF2-40B4-BE49-F238E27FC236}">
              <a16:creationId xmlns:a16="http://schemas.microsoft.com/office/drawing/2014/main" id="{00000000-0008-0000-0400-000027000000}"/>
            </a:ext>
          </a:extLst>
        </xdr:cNvPr>
        <xdr:cNvSpPr>
          <a:spLocks noChangeShapeType="1"/>
        </xdr:cNvSpPr>
      </xdr:nvSpPr>
      <xdr:spPr bwMode="auto">
        <a:xfrm>
          <a:off x="41624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0</xdr:rowOff>
    </xdr:from>
    <xdr:to>
      <xdr:col>10</xdr:col>
      <xdr:colOff>0</xdr:colOff>
      <xdr:row>7</xdr:row>
      <xdr:rowOff>9525</xdr:rowOff>
    </xdr:to>
    <xdr:sp macro="" textlink="">
      <xdr:nvSpPr>
        <xdr:cNvPr id="40" name="Line 92">
          <a:extLst>
            <a:ext uri="{FF2B5EF4-FFF2-40B4-BE49-F238E27FC236}">
              <a16:creationId xmlns:a16="http://schemas.microsoft.com/office/drawing/2014/main" id="{00000000-0008-0000-0400-000028000000}"/>
            </a:ext>
          </a:extLst>
        </xdr:cNvPr>
        <xdr:cNvSpPr>
          <a:spLocks noChangeShapeType="1"/>
        </xdr:cNvSpPr>
      </xdr:nvSpPr>
      <xdr:spPr bwMode="auto">
        <a:xfrm>
          <a:off x="35528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xdr:row>
      <xdr:rowOff>0</xdr:rowOff>
    </xdr:from>
    <xdr:to>
      <xdr:col>7</xdr:col>
      <xdr:colOff>0</xdr:colOff>
      <xdr:row>7</xdr:row>
      <xdr:rowOff>0</xdr:rowOff>
    </xdr:to>
    <xdr:sp macro="" textlink="">
      <xdr:nvSpPr>
        <xdr:cNvPr id="41" name="Line 93">
          <a:extLst>
            <a:ext uri="{FF2B5EF4-FFF2-40B4-BE49-F238E27FC236}">
              <a16:creationId xmlns:a16="http://schemas.microsoft.com/office/drawing/2014/main" id="{00000000-0008-0000-0400-000029000000}"/>
            </a:ext>
          </a:extLst>
        </xdr:cNvPr>
        <xdr:cNvSpPr>
          <a:spLocks noChangeShapeType="1"/>
        </xdr:cNvSpPr>
      </xdr:nvSpPr>
      <xdr:spPr bwMode="auto">
        <a:xfrm>
          <a:off x="2609850"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9525</xdr:rowOff>
    </xdr:from>
    <xdr:to>
      <xdr:col>8</xdr:col>
      <xdr:colOff>0</xdr:colOff>
      <xdr:row>7</xdr:row>
      <xdr:rowOff>9525</xdr:rowOff>
    </xdr:to>
    <xdr:sp macro="" textlink="">
      <xdr:nvSpPr>
        <xdr:cNvPr id="42" name="Line 95">
          <a:extLst>
            <a:ext uri="{FF2B5EF4-FFF2-40B4-BE49-F238E27FC236}">
              <a16:creationId xmlns:a16="http://schemas.microsoft.com/office/drawing/2014/main" id="{00000000-0008-0000-0400-00002A000000}"/>
            </a:ext>
          </a:extLst>
        </xdr:cNvPr>
        <xdr:cNvSpPr>
          <a:spLocks noChangeShapeType="1"/>
        </xdr:cNvSpPr>
      </xdr:nvSpPr>
      <xdr:spPr bwMode="auto">
        <a:xfrm>
          <a:off x="2924175" y="12001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6</xdr:row>
      <xdr:rowOff>0</xdr:rowOff>
    </xdr:from>
    <xdr:to>
      <xdr:col>9</xdr:col>
      <xdr:colOff>9525</xdr:colOff>
      <xdr:row>7</xdr:row>
      <xdr:rowOff>9525</xdr:rowOff>
    </xdr:to>
    <xdr:sp macro="" textlink="">
      <xdr:nvSpPr>
        <xdr:cNvPr id="43" name="Line 98">
          <a:extLst>
            <a:ext uri="{FF2B5EF4-FFF2-40B4-BE49-F238E27FC236}">
              <a16:creationId xmlns:a16="http://schemas.microsoft.com/office/drawing/2014/main" id="{00000000-0008-0000-0400-00002B000000}"/>
            </a:ext>
          </a:extLst>
        </xdr:cNvPr>
        <xdr:cNvSpPr>
          <a:spLocks noChangeShapeType="1"/>
        </xdr:cNvSpPr>
      </xdr:nvSpPr>
      <xdr:spPr bwMode="auto">
        <a:xfrm>
          <a:off x="32480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6</xdr:row>
      <xdr:rowOff>0</xdr:rowOff>
    </xdr:from>
    <xdr:to>
      <xdr:col>10</xdr:col>
      <xdr:colOff>304800</xdr:colOff>
      <xdr:row>7</xdr:row>
      <xdr:rowOff>0</xdr:rowOff>
    </xdr:to>
    <xdr:sp macro="" textlink="">
      <xdr:nvSpPr>
        <xdr:cNvPr id="44" name="Line 5">
          <a:extLst>
            <a:ext uri="{FF2B5EF4-FFF2-40B4-BE49-F238E27FC236}">
              <a16:creationId xmlns:a16="http://schemas.microsoft.com/office/drawing/2014/main" id="{00000000-0008-0000-0400-00002C000000}"/>
            </a:ext>
          </a:extLst>
        </xdr:cNvPr>
        <xdr:cNvSpPr>
          <a:spLocks noChangeShapeType="1"/>
        </xdr:cNvSpPr>
      </xdr:nvSpPr>
      <xdr:spPr bwMode="auto">
        <a:xfrm>
          <a:off x="3857625"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xdr:row>
      <xdr:rowOff>0</xdr:rowOff>
    </xdr:from>
    <xdr:to>
      <xdr:col>6</xdr:col>
      <xdr:colOff>0</xdr:colOff>
      <xdr:row>7</xdr:row>
      <xdr:rowOff>0</xdr:rowOff>
    </xdr:to>
    <xdr:sp macro="" textlink="">
      <xdr:nvSpPr>
        <xdr:cNvPr id="45" name="Line 10">
          <a:extLst>
            <a:ext uri="{FF2B5EF4-FFF2-40B4-BE49-F238E27FC236}">
              <a16:creationId xmlns:a16="http://schemas.microsoft.com/office/drawing/2014/main" id="{00000000-0008-0000-0400-00002D000000}"/>
            </a:ext>
          </a:extLst>
        </xdr:cNvPr>
        <xdr:cNvSpPr>
          <a:spLocks noChangeShapeType="1"/>
        </xdr:cNvSpPr>
      </xdr:nvSpPr>
      <xdr:spPr bwMode="auto">
        <a:xfrm>
          <a:off x="2295525"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0</xdr:rowOff>
    </xdr:from>
    <xdr:to>
      <xdr:col>4</xdr:col>
      <xdr:colOff>0</xdr:colOff>
      <xdr:row>8</xdr:row>
      <xdr:rowOff>0</xdr:rowOff>
    </xdr:to>
    <xdr:sp macro="" textlink="">
      <xdr:nvSpPr>
        <xdr:cNvPr id="46" name="Line 7">
          <a:extLst>
            <a:ext uri="{FF2B5EF4-FFF2-40B4-BE49-F238E27FC236}">
              <a16:creationId xmlns:a16="http://schemas.microsoft.com/office/drawing/2014/main" id="{00000000-0008-0000-0400-00002E000000}"/>
            </a:ext>
          </a:extLst>
        </xdr:cNvPr>
        <xdr:cNvSpPr>
          <a:spLocks noChangeShapeType="1"/>
        </xdr:cNvSpPr>
      </xdr:nvSpPr>
      <xdr:spPr bwMode="auto">
        <a:xfrm>
          <a:off x="1666875"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7</xdr:row>
      <xdr:rowOff>0</xdr:rowOff>
    </xdr:from>
    <xdr:to>
      <xdr:col>11</xdr:col>
      <xdr:colOff>295275</xdr:colOff>
      <xdr:row>8</xdr:row>
      <xdr:rowOff>9525</xdr:rowOff>
    </xdr:to>
    <xdr:sp macro="" textlink="">
      <xdr:nvSpPr>
        <xdr:cNvPr id="48" name="Line 91">
          <a:extLst>
            <a:ext uri="{FF2B5EF4-FFF2-40B4-BE49-F238E27FC236}">
              <a16:creationId xmlns:a16="http://schemas.microsoft.com/office/drawing/2014/main" id="{00000000-0008-0000-0400-000030000000}"/>
            </a:ext>
          </a:extLst>
        </xdr:cNvPr>
        <xdr:cNvSpPr>
          <a:spLocks noChangeShapeType="1"/>
        </xdr:cNvSpPr>
      </xdr:nvSpPr>
      <xdr:spPr bwMode="auto">
        <a:xfrm>
          <a:off x="41624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8</xdr:row>
      <xdr:rowOff>9525</xdr:rowOff>
    </xdr:to>
    <xdr:sp macro="" textlink="">
      <xdr:nvSpPr>
        <xdr:cNvPr id="49" name="Line 92">
          <a:extLst>
            <a:ext uri="{FF2B5EF4-FFF2-40B4-BE49-F238E27FC236}">
              <a16:creationId xmlns:a16="http://schemas.microsoft.com/office/drawing/2014/main" id="{00000000-0008-0000-0400-000031000000}"/>
            </a:ext>
          </a:extLst>
        </xdr:cNvPr>
        <xdr:cNvSpPr>
          <a:spLocks noChangeShapeType="1"/>
        </xdr:cNvSpPr>
      </xdr:nvSpPr>
      <xdr:spPr bwMode="auto">
        <a:xfrm>
          <a:off x="35528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7</xdr:row>
      <xdr:rowOff>0</xdr:rowOff>
    </xdr:from>
    <xdr:to>
      <xdr:col>7</xdr:col>
      <xdr:colOff>0</xdr:colOff>
      <xdr:row>8</xdr:row>
      <xdr:rowOff>0</xdr:rowOff>
    </xdr:to>
    <xdr:sp macro="" textlink="">
      <xdr:nvSpPr>
        <xdr:cNvPr id="50" name="Line 93">
          <a:extLst>
            <a:ext uri="{FF2B5EF4-FFF2-40B4-BE49-F238E27FC236}">
              <a16:creationId xmlns:a16="http://schemas.microsoft.com/office/drawing/2014/main" id="{00000000-0008-0000-0400-000032000000}"/>
            </a:ext>
          </a:extLst>
        </xdr:cNvPr>
        <xdr:cNvSpPr>
          <a:spLocks noChangeShapeType="1"/>
        </xdr:cNvSpPr>
      </xdr:nvSpPr>
      <xdr:spPr bwMode="auto">
        <a:xfrm>
          <a:off x="2609850"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9525</xdr:rowOff>
    </xdr:from>
    <xdr:to>
      <xdr:col>8</xdr:col>
      <xdr:colOff>0</xdr:colOff>
      <xdr:row>8</xdr:row>
      <xdr:rowOff>9525</xdr:rowOff>
    </xdr:to>
    <xdr:sp macro="" textlink="">
      <xdr:nvSpPr>
        <xdr:cNvPr id="51" name="Line 95">
          <a:extLst>
            <a:ext uri="{FF2B5EF4-FFF2-40B4-BE49-F238E27FC236}">
              <a16:creationId xmlns:a16="http://schemas.microsoft.com/office/drawing/2014/main" id="{00000000-0008-0000-0400-000033000000}"/>
            </a:ext>
          </a:extLst>
        </xdr:cNvPr>
        <xdr:cNvSpPr>
          <a:spLocks noChangeShapeType="1"/>
        </xdr:cNvSpPr>
      </xdr:nvSpPr>
      <xdr:spPr bwMode="auto">
        <a:xfrm>
          <a:off x="2924175" y="151447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7</xdr:row>
      <xdr:rowOff>0</xdr:rowOff>
    </xdr:from>
    <xdr:to>
      <xdr:col>9</xdr:col>
      <xdr:colOff>9525</xdr:colOff>
      <xdr:row>8</xdr:row>
      <xdr:rowOff>9525</xdr:rowOff>
    </xdr:to>
    <xdr:sp macro="" textlink="">
      <xdr:nvSpPr>
        <xdr:cNvPr id="52" name="Line 98">
          <a:extLst>
            <a:ext uri="{FF2B5EF4-FFF2-40B4-BE49-F238E27FC236}">
              <a16:creationId xmlns:a16="http://schemas.microsoft.com/office/drawing/2014/main" id="{00000000-0008-0000-0400-000034000000}"/>
            </a:ext>
          </a:extLst>
        </xdr:cNvPr>
        <xdr:cNvSpPr>
          <a:spLocks noChangeShapeType="1"/>
        </xdr:cNvSpPr>
      </xdr:nvSpPr>
      <xdr:spPr bwMode="auto">
        <a:xfrm>
          <a:off x="32480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xdr:row>
      <xdr:rowOff>0</xdr:rowOff>
    </xdr:from>
    <xdr:to>
      <xdr:col>10</xdr:col>
      <xdr:colOff>304800</xdr:colOff>
      <xdr:row>8</xdr:row>
      <xdr:rowOff>0</xdr:rowOff>
    </xdr:to>
    <xdr:sp macro="" textlink="">
      <xdr:nvSpPr>
        <xdr:cNvPr id="53" name="Line 5">
          <a:extLst>
            <a:ext uri="{FF2B5EF4-FFF2-40B4-BE49-F238E27FC236}">
              <a16:creationId xmlns:a16="http://schemas.microsoft.com/office/drawing/2014/main" id="{00000000-0008-0000-0400-000035000000}"/>
            </a:ext>
          </a:extLst>
        </xdr:cNvPr>
        <xdr:cNvSpPr>
          <a:spLocks noChangeShapeType="1"/>
        </xdr:cNvSpPr>
      </xdr:nvSpPr>
      <xdr:spPr bwMode="auto">
        <a:xfrm>
          <a:off x="3857625"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238125</xdr:colOff>
      <xdr:row>13</xdr:row>
      <xdr:rowOff>0</xdr:rowOff>
    </xdr:from>
    <xdr:to>
      <xdr:col>11</xdr:col>
      <xdr:colOff>104775</xdr:colOff>
      <xdr:row>23</xdr:row>
      <xdr:rowOff>0</xdr:rowOff>
    </xdr:to>
    <xdr:grpSp>
      <xdr:nvGrpSpPr>
        <xdr:cNvPr id="55" name="Group 84">
          <a:extLst>
            <a:ext uri="{FF2B5EF4-FFF2-40B4-BE49-F238E27FC236}">
              <a16:creationId xmlns:a16="http://schemas.microsoft.com/office/drawing/2014/main" id="{00000000-0008-0000-0400-000037000000}"/>
            </a:ext>
          </a:extLst>
        </xdr:cNvPr>
        <xdr:cNvGrpSpPr>
          <a:grpSpLocks/>
        </xdr:cNvGrpSpPr>
      </xdr:nvGrpSpPr>
      <xdr:grpSpPr bwMode="auto">
        <a:xfrm>
          <a:off x="3476625" y="3390900"/>
          <a:ext cx="495300" cy="3143250"/>
          <a:chOff x="318" y="345"/>
          <a:chExt cx="51" cy="224"/>
        </a:xfrm>
      </xdr:grpSpPr>
      <xdr:sp macro="" textlink="">
        <xdr:nvSpPr>
          <xdr:cNvPr id="56" name="Line 85">
            <a:extLst>
              <a:ext uri="{FF2B5EF4-FFF2-40B4-BE49-F238E27FC236}">
                <a16:creationId xmlns:a16="http://schemas.microsoft.com/office/drawing/2014/main" id="{00000000-0008-0000-0400-000038000000}"/>
              </a:ext>
            </a:extLst>
          </xdr:cNvPr>
          <xdr:cNvSpPr>
            <a:spLocks noChangeShapeType="1"/>
          </xdr:cNvSpPr>
        </xdr:nvSpPr>
        <xdr:spPr bwMode="auto">
          <a:xfrm>
            <a:off x="318"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 name="Line 86">
            <a:extLst>
              <a:ext uri="{FF2B5EF4-FFF2-40B4-BE49-F238E27FC236}">
                <a16:creationId xmlns:a16="http://schemas.microsoft.com/office/drawing/2014/main" id="{00000000-0008-0000-0400-000039000000}"/>
              </a:ext>
            </a:extLst>
          </xdr:cNvPr>
          <xdr:cNvSpPr>
            <a:spLocks noChangeShapeType="1"/>
          </xdr:cNvSpPr>
        </xdr:nvSpPr>
        <xdr:spPr bwMode="auto">
          <a:xfrm>
            <a:off x="369"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18</xdr:col>
      <xdr:colOff>47626</xdr:colOff>
      <xdr:row>28</xdr:row>
      <xdr:rowOff>71437</xdr:rowOff>
    </xdr:from>
    <xdr:to>
      <xdr:col>19</xdr:col>
      <xdr:colOff>297657</xdr:colOff>
      <xdr:row>29</xdr:row>
      <xdr:rowOff>119062</xdr:rowOff>
    </xdr:to>
    <xdr:sp macro="" textlink="">
      <xdr:nvSpPr>
        <xdr:cNvPr id="58" name="大かっこ 57">
          <a:extLst>
            <a:ext uri="{FF2B5EF4-FFF2-40B4-BE49-F238E27FC236}">
              <a16:creationId xmlns:a16="http://schemas.microsoft.com/office/drawing/2014/main" id="{00000000-0008-0000-0400-00003A000000}"/>
            </a:ext>
          </a:extLst>
        </xdr:cNvPr>
        <xdr:cNvSpPr/>
      </xdr:nvSpPr>
      <xdr:spPr>
        <a:xfrm>
          <a:off x="6343651" y="7405687"/>
          <a:ext cx="631031"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59532</xdr:colOff>
      <xdr:row>13</xdr:row>
      <xdr:rowOff>71438</xdr:rowOff>
    </xdr:from>
    <xdr:to>
      <xdr:col>13</xdr:col>
      <xdr:colOff>261938</xdr:colOff>
      <xdr:row>13</xdr:row>
      <xdr:rowOff>250033</xdr:rowOff>
    </xdr:to>
    <xdr:sp macro="" textlink="">
      <xdr:nvSpPr>
        <xdr:cNvPr id="59" name="正方形/長方形 58">
          <a:extLst>
            <a:ext uri="{FF2B5EF4-FFF2-40B4-BE49-F238E27FC236}">
              <a16:creationId xmlns:a16="http://schemas.microsoft.com/office/drawing/2014/main" id="{00000000-0008-0000-0400-00003B000000}"/>
            </a:ext>
          </a:extLst>
        </xdr:cNvPr>
        <xdr:cNvSpPr/>
      </xdr:nvSpPr>
      <xdr:spPr>
        <a:xfrm>
          <a:off x="4555332" y="3462338"/>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59531</xdr:colOff>
      <xdr:row>16</xdr:row>
      <xdr:rowOff>71437</xdr:rowOff>
    </xdr:from>
    <xdr:to>
      <xdr:col>13</xdr:col>
      <xdr:colOff>261937</xdr:colOff>
      <xdr:row>16</xdr:row>
      <xdr:rowOff>250032</xdr:rowOff>
    </xdr:to>
    <xdr:sp macro="" textlink="">
      <xdr:nvSpPr>
        <xdr:cNvPr id="60" name="正方形/長方形 59">
          <a:extLst>
            <a:ext uri="{FF2B5EF4-FFF2-40B4-BE49-F238E27FC236}">
              <a16:creationId xmlns:a16="http://schemas.microsoft.com/office/drawing/2014/main" id="{00000000-0008-0000-0400-00003C000000}"/>
            </a:ext>
          </a:extLst>
        </xdr:cNvPr>
        <xdr:cNvSpPr/>
      </xdr:nvSpPr>
      <xdr:spPr>
        <a:xfrm>
          <a:off x="4555331" y="4405312"/>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14</xdr:row>
      <xdr:rowOff>71436</xdr:rowOff>
    </xdr:from>
    <xdr:to>
      <xdr:col>13</xdr:col>
      <xdr:colOff>261936</xdr:colOff>
      <xdr:row>14</xdr:row>
      <xdr:rowOff>250031</xdr:rowOff>
    </xdr:to>
    <xdr:sp macro="" textlink="">
      <xdr:nvSpPr>
        <xdr:cNvPr id="61" name="正方形/長方形 60">
          <a:extLst>
            <a:ext uri="{FF2B5EF4-FFF2-40B4-BE49-F238E27FC236}">
              <a16:creationId xmlns:a16="http://schemas.microsoft.com/office/drawing/2014/main" id="{00000000-0008-0000-0400-00003D000000}"/>
            </a:ext>
          </a:extLst>
        </xdr:cNvPr>
        <xdr:cNvSpPr/>
      </xdr:nvSpPr>
      <xdr:spPr>
        <a:xfrm>
          <a:off x="4555330" y="3776661"/>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15</xdr:row>
      <xdr:rowOff>71436</xdr:rowOff>
    </xdr:from>
    <xdr:to>
      <xdr:col>13</xdr:col>
      <xdr:colOff>261936</xdr:colOff>
      <xdr:row>15</xdr:row>
      <xdr:rowOff>250031</xdr:rowOff>
    </xdr:to>
    <xdr:sp macro="" textlink="">
      <xdr:nvSpPr>
        <xdr:cNvPr id="62" name="正方形/長方形 61">
          <a:extLst>
            <a:ext uri="{FF2B5EF4-FFF2-40B4-BE49-F238E27FC236}">
              <a16:creationId xmlns:a16="http://schemas.microsoft.com/office/drawing/2014/main" id="{00000000-0008-0000-0400-00003E000000}"/>
            </a:ext>
          </a:extLst>
        </xdr:cNvPr>
        <xdr:cNvSpPr/>
      </xdr:nvSpPr>
      <xdr:spPr>
        <a:xfrm>
          <a:off x="4555330" y="4090986"/>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19</xdr:row>
      <xdr:rowOff>59530</xdr:rowOff>
    </xdr:from>
    <xdr:to>
      <xdr:col>13</xdr:col>
      <xdr:colOff>261936</xdr:colOff>
      <xdr:row>19</xdr:row>
      <xdr:rowOff>238125</xdr:rowOff>
    </xdr:to>
    <xdr:sp macro="" textlink="">
      <xdr:nvSpPr>
        <xdr:cNvPr id="63" name="正方形/長方形 62">
          <a:extLst>
            <a:ext uri="{FF2B5EF4-FFF2-40B4-BE49-F238E27FC236}">
              <a16:creationId xmlns:a16="http://schemas.microsoft.com/office/drawing/2014/main" id="{00000000-0008-0000-0400-00003F000000}"/>
            </a:ext>
          </a:extLst>
        </xdr:cNvPr>
        <xdr:cNvSpPr/>
      </xdr:nvSpPr>
      <xdr:spPr>
        <a:xfrm>
          <a:off x="4555330" y="5336380"/>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20</xdr:row>
      <xdr:rowOff>59530</xdr:rowOff>
    </xdr:from>
    <xdr:to>
      <xdr:col>13</xdr:col>
      <xdr:colOff>261936</xdr:colOff>
      <xdr:row>20</xdr:row>
      <xdr:rowOff>238125</xdr:rowOff>
    </xdr:to>
    <xdr:sp macro="" textlink="">
      <xdr:nvSpPr>
        <xdr:cNvPr id="64" name="正方形/長方形 63">
          <a:extLst>
            <a:ext uri="{FF2B5EF4-FFF2-40B4-BE49-F238E27FC236}">
              <a16:creationId xmlns:a16="http://schemas.microsoft.com/office/drawing/2014/main" id="{00000000-0008-0000-0400-000040000000}"/>
            </a:ext>
          </a:extLst>
        </xdr:cNvPr>
        <xdr:cNvSpPr/>
      </xdr:nvSpPr>
      <xdr:spPr>
        <a:xfrm>
          <a:off x="4555330" y="5650705"/>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21</xdr:row>
      <xdr:rowOff>71436</xdr:rowOff>
    </xdr:from>
    <xdr:to>
      <xdr:col>13</xdr:col>
      <xdr:colOff>261936</xdr:colOff>
      <xdr:row>21</xdr:row>
      <xdr:rowOff>250031</xdr:rowOff>
    </xdr:to>
    <xdr:sp macro="" textlink="">
      <xdr:nvSpPr>
        <xdr:cNvPr id="65" name="正方形/長方形 64">
          <a:extLst>
            <a:ext uri="{FF2B5EF4-FFF2-40B4-BE49-F238E27FC236}">
              <a16:creationId xmlns:a16="http://schemas.microsoft.com/office/drawing/2014/main" id="{00000000-0008-0000-0400-000041000000}"/>
            </a:ext>
          </a:extLst>
        </xdr:cNvPr>
        <xdr:cNvSpPr/>
      </xdr:nvSpPr>
      <xdr:spPr>
        <a:xfrm>
          <a:off x="4555330" y="5976936"/>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22</xdr:row>
      <xdr:rowOff>71436</xdr:rowOff>
    </xdr:from>
    <xdr:to>
      <xdr:col>13</xdr:col>
      <xdr:colOff>261936</xdr:colOff>
      <xdr:row>22</xdr:row>
      <xdr:rowOff>250031</xdr:rowOff>
    </xdr:to>
    <xdr:sp macro="" textlink="">
      <xdr:nvSpPr>
        <xdr:cNvPr id="66" name="正方形/長方形 65">
          <a:extLst>
            <a:ext uri="{FF2B5EF4-FFF2-40B4-BE49-F238E27FC236}">
              <a16:creationId xmlns:a16="http://schemas.microsoft.com/office/drawing/2014/main" id="{00000000-0008-0000-0400-000042000000}"/>
            </a:ext>
          </a:extLst>
        </xdr:cNvPr>
        <xdr:cNvSpPr/>
      </xdr:nvSpPr>
      <xdr:spPr>
        <a:xfrm>
          <a:off x="4555330" y="6291261"/>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56030</xdr:colOff>
      <xdr:row>17</xdr:row>
      <xdr:rowOff>56030</xdr:rowOff>
    </xdr:from>
    <xdr:to>
      <xdr:col>13</xdr:col>
      <xdr:colOff>258436</xdr:colOff>
      <xdr:row>17</xdr:row>
      <xdr:rowOff>234625</xdr:rowOff>
    </xdr:to>
    <xdr:sp macro="" textlink="">
      <xdr:nvSpPr>
        <xdr:cNvPr id="67" name="正方形/長方形 66">
          <a:extLst>
            <a:ext uri="{FF2B5EF4-FFF2-40B4-BE49-F238E27FC236}">
              <a16:creationId xmlns:a16="http://schemas.microsoft.com/office/drawing/2014/main" id="{00000000-0008-0000-0400-000043000000}"/>
            </a:ext>
          </a:extLst>
        </xdr:cNvPr>
        <xdr:cNvSpPr/>
      </xdr:nvSpPr>
      <xdr:spPr>
        <a:xfrm>
          <a:off x="4551830" y="4704230"/>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56030</xdr:colOff>
      <xdr:row>18</xdr:row>
      <xdr:rowOff>56030</xdr:rowOff>
    </xdr:from>
    <xdr:to>
      <xdr:col>13</xdr:col>
      <xdr:colOff>258436</xdr:colOff>
      <xdr:row>18</xdr:row>
      <xdr:rowOff>234625</xdr:rowOff>
    </xdr:to>
    <xdr:sp macro="" textlink="">
      <xdr:nvSpPr>
        <xdr:cNvPr id="68" name="正方形/長方形 67">
          <a:extLst>
            <a:ext uri="{FF2B5EF4-FFF2-40B4-BE49-F238E27FC236}">
              <a16:creationId xmlns:a16="http://schemas.microsoft.com/office/drawing/2014/main" id="{00000000-0008-0000-0400-000044000000}"/>
            </a:ext>
          </a:extLst>
        </xdr:cNvPr>
        <xdr:cNvSpPr/>
      </xdr:nvSpPr>
      <xdr:spPr>
        <a:xfrm>
          <a:off x="4551830" y="5018555"/>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145676</xdr:colOff>
      <xdr:row>43</xdr:row>
      <xdr:rowOff>0</xdr:rowOff>
    </xdr:from>
    <xdr:to>
      <xdr:col>23</xdr:col>
      <xdr:colOff>191063</xdr:colOff>
      <xdr:row>46</xdr:row>
      <xdr:rowOff>0</xdr:rowOff>
    </xdr:to>
    <xdr:grpSp>
      <xdr:nvGrpSpPr>
        <xdr:cNvPr id="72" name="Group 84">
          <a:extLst>
            <a:ext uri="{FF2B5EF4-FFF2-40B4-BE49-F238E27FC236}">
              <a16:creationId xmlns:a16="http://schemas.microsoft.com/office/drawing/2014/main" id="{00000000-0008-0000-0400-000048000000}"/>
            </a:ext>
          </a:extLst>
        </xdr:cNvPr>
        <xdr:cNvGrpSpPr>
          <a:grpSpLocks/>
        </xdr:cNvGrpSpPr>
      </xdr:nvGrpSpPr>
      <xdr:grpSpPr bwMode="auto">
        <a:xfrm>
          <a:off x="7546601" y="10467975"/>
          <a:ext cx="483537" cy="857250"/>
          <a:chOff x="318" y="345"/>
          <a:chExt cx="51" cy="224"/>
        </a:xfrm>
      </xdr:grpSpPr>
      <xdr:sp macro="" textlink="">
        <xdr:nvSpPr>
          <xdr:cNvPr id="73" name="Line 85">
            <a:extLst>
              <a:ext uri="{FF2B5EF4-FFF2-40B4-BE49-F238E27FC236}">
                <a16:creationId xmlns:a16="http://schemas.microsoft.com/office/drawing/2014/main" id="{00000000-0008-0000-0400-000049000000}"/>
              </a:ext>
            </a:extLst>
          </xdr:cNvPr>
          <xdr:cNvSpPr>
            <a:spLocks noChangeShapeType="1"/>
          </xdr:cNvSpPr>
        </xdr:nvSpPr>
        <xdr:spPr bwMode="auto">
          <a:xfrm>
            <a:off x="318"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4" name="Line 86">
            <a:extLst>
              <a:ext uri="{FF2B5EF4-FFF2-40B4-BE49-F238E27FC236}">
                <a16:creationId xmlns:a16="http://schemas.microsoft.com/office/drawing/2014/main" id="{00000000-0008-0000-0400-00004A000000}"/>
              </a:ext>
            </a:extLst>
          </xdr:cNvPr>
          <xdr:cNvSpPr>
            <a:spLocks noChangeShapeType="1"/>
          </xdr:cNvSpPr>
        </xdr:nvSpPr>
        <xdr:spPr bwMode="auto">
          <a:xfrm>
            <a:off x="369"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57150</xdr:colOff>
      <xdr:row>43</xdr:row>
      <xdr:rowOff>0</xdr:rowOff>
    </xdr:from>
    <xdr:to>
      <xdr:col>1</xdr:col>
      <xdr:colOff>57150</xdr:colOff>
      <xdr:row>46</xdr:row>
      <xdr:rowOff>0</xdr:rowOff>
    </xdr:to>
    <xdr:sp macro="" textlink="">
      <xdr:nvSpPr>
        <xdr:cNvPr id="77" name="Line 58">
          <a:extLst>
            <a:ext uri="{FF2B5EF4-FFF2-40B4-BE49-F238E27FC236}">
              <a16:creationId xmlns:a16="http://schemas.microsoft.com/office/drawing/2014/main" id="{00000000-0008-0000-0400-00004D000000}"/>
            </a:ext>
          </a:extLst>
        </xdr:cNvPr>
        <xdr:cNvSpPr>
          <a:spLocks noChangeShapeType="1"/>
        </xdr:cNvSpPr>
      </xdr:nvSpPr>
      <xdr:spPr bwMode="auto">
        <a:xfrm flipH="1">
          <a:off x="581025" y="10467975"/>
          <a:ext cx="0" cy="8572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361950</xdr:colOff>
      <xdr:row>43</xdr:row>
      <xdr:rowOff>0</xdr:rowOff>
    </xdr:from>
    <xdr:to>
      <xdr:col>1</xdr:col>
      <xdr:colOff>361950</xdr:colOff>
      <xdr:row>46</xdr:row>
      <xdr:rowOff>0</xdr:rowOff>
    </xdr:to>
    <xdr:sp macro="" textlink="">
      <xdr:nvSpPr>
        <xdr:cNvPr id="78" name="Line 58">
          <a:extLst>
            <a:ext uri="{FF2B5EF4-FFF2-40B4-BE49-F238E27FC236}">
              <a16:creationId xmlns:a16="http://schemas.microsoft.com/office/drawing/2014/main" id="{00000000-0008-0000-0400-00004E000000}"/>
            </a:ext>
          </a:extLst>
        </xdr:cNvPr>
        <xdr:cNvSpPr>
          <a:spLocks noChangeShapeType="1"/>
        </xdr:cNvSpPr>
      </xdr:nvSpPr>
      <xdr:spPr bwMode="auto">
        <a:xfrm flipH="1">
          <a:off x="885825" y="10467975"/>
          <a:ext cx="0" cy="8572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285750</xdr:colOff>
      <xdr:row>43</xdr:row>
      <xdr:rowOff>0</xdr:rowOff>
    </xdr:from>
    <xdr:to>
      <xdr:col>0</xdr:col>
      <xdr:colOff>285750</xdr:colOff>
      <xdr:row>46</xdr:row>
      <xdr:rowOff>0</xdr:rowOff>
    </xdr:to>
    <xdr:sp macro="" textlink="">
      <xdr:nvSpPr>
        <xdr:cNvPr id="79" name="Line 58">
          <a:extLst>
            <a:ext uri="{FF2B5EF4-FFF2-40B4-BE49-F238E27FC236}">
              <a16:creationId xmlns:a16="http://schemas.microsoft.com/office/drawing/2014/main" id="{00000000-0008-0000-0400-00004F000000}"/>
            </a:ext>
          </a:extLst>
        </xdr:cNvPr>
        <xdr:cNvSpPr>
          <a:spLocks noChangeShapeType="1"/>
        </xdr:cNvSpPr>
      </xdr:nvSpPr>
      <xdr:spPr bwMode="auto">
        <a:xfrm flipH="1">
          <a:off x="285750" y="10467975"/>
          <a:ext cx="0" cy="8572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142875</xdr:colOff>
      <xdr:row>47</xdr:row>
      <xdr:rowOff>9525</xdr:rowOff>
    </xdr:from>
    <xdr:to>
      <xdr:col>23</xdr:col>
      <xdr:colOff>188262</xdr:colOff>
      <xdr:row>48</xdr:row>
      <xdr:rowOff>219074</xdr:rowOff>
    </xdr:to>
    <xdr:grpSp>
      <xdr:nvGrpSpPr>
        <xdr:cNvPr id="80" name="Group 84">
          <a:extLst>
            <a:ext uri="{FF2B5EF4-FFF2-40B4-BE49-F238E27FC236}">
              <a16:creationId xmlns:a16="http://schemas.microsoft.com/office/drawing/2014/main" id="{00000000-0008-0000-0400-000050000000}"/>
            </a:ext>
          </a:extLst>
        </xdr:cNvPr>
        <xdr:cNvGrpSpPr>
          <a:grpSpLocks/>
        </xdr:cNvGrpSpPr>
      </xdr:nvGrpSpPr>
      <xdr:grpSpPr bwMode="auto">
        <a:xfrm>
          <a:off x="7543800" y="11430000"/>
          <a:ext cx="483537" cy="361949"/>
          <a:chOff x="318" y="345"/>
          <a:chExt cx="51" cy="224"/>
        </a:xfrm>
      </xdr:grpSpPr>
      <xdr:sp macro="" textlink="">
        <xdr:nvSpPr>
          <xdr:cNvPr id="81" name="Line 85">
            <a:extLst>
              <a:ext uri="{FF2B5EF4-FFF2-40B4-BE49-F238E27FC236}">
                <a16:creationId xmlns:a16="http://schemas.microsoft.com/office/drawing/2014/main" id="{00000000-0008-0000-0400-000051000000}"/>
              </a:ext>
            </a:extLst>
          </xdr:cNvPr>
          <xdr:cNvSpPr>
            <a:spLocks noChangeShapeType="1"/>
          </xdr:cNvSpPr>
        </xdr:nvSpPr>
        <xdr:spPr bwMode="auto">
          <a:xfrm>
            <a:off x="318"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 name="Line 86">
            <a:extLst>
              <a:ext uri="{FF2B5EF4-FFF2-40B4-BE49-F238E27FC236}">
                <a16:creationId xmlns:a16="http://schemas.microsoft.com/office/drawing/2014/main" id="{00000000-0008-0000-0400-000052000000}"/>
              </a:ext>
            </a:extLst>
          </xdr:cNvPr>
          <xdr:cNvSpPr>
            <a:spLocks noChangeShapeType="1"/>
          </xdr:cNvSpPr>
        </xdr:nvSpPr>
        <xdr:spPr bwMode="auto">
          <a:xfrm>
            <a:off x="369"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219075</xdr:colOff>
      <xdr:row>8</xdr:row>
      <xdr:rowOff>38100</xdr:rowOff>
    </xdr:from>
    <xdr:to>
      <xdr:col>3</xdr:col>
      <xdr:colOff>370915</xdr:colOff>
      <xdr:row>8</xdr:row>
      <xdr:rowOff>266700</xdr:rowOff>
    </xdr:to>
    <xdr:sp macro="" textlink="">
      <xdr:nvSpPr>
        <xdr:cNvPr id="83" name="AutoShape 72">
          <a:extLst>
            <a:ext uri="{FF2B5EF4-FFF2-40B4-BE49-F238E27FC236}">
              <a16:creationId xmlns:a16="http://schemas.microsoft.com/office/drawing/2014/main" id="{00000000-0008-0000-0400-000053000000}"/>
            </a:ext>
          </a:extLst>
        </xdr:cNvPr>
        <xdr:cNvSpPr>
          <a:spLocks noChangeArrowheads="1"/>
        </xdr:cNvSpPr>
      </xdr:nvSpPr>
      <xdr:spPr bwMode="auto">
        <a:xfrm>
          <a:off x="1123950" y="1857375"/>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①</a:t>
          </a:r>
        </a:p>
      </xdr:txBody>
    </xdr:sp>
    <xdr:clientData/>
  </xdr:twoCellAnchor>
  <xdr:twoCellAnchor>
    <xdr:from>
      <xdr:col>2</xdr:col>
      <xdr:colOff>219075</xdr:colOff>
      <xdr:row>9</xdr:row>
      <xdr:rowOff>47625</xdr:rowOff>
    </xdr:from>
    <xdr:to>
      <xdr:col>3</xdr:col>
      <xdr:colOff>370915</xdr:colOff>
      <xdr:row>9</xdr:row>
      <xdr:rowOff>276225</xdr:rowOff>
    </xdr:to>
    <xdr:sp macro="" textlink="">
      <xdr:nvSpPr>
        <xdr:cNvPr id="84" name="AutoShape 72">
          <a:extLst>
            <a:ext uri="{FF2B5EF4-FFF2-40B4-BE49-F238E27FC236}">
              <a16:creationId xmlns:a16="http://schemas.microsoft.com/office/drawing/2014/main" id="{00000000-0008-0000-0400-000054000000}"/>
            </a:ext>
          </a:extLst>
        </xdr:cNvPr>
        <xdr:cNvSpPr>
          <a:spLocks noChangeArrowheads="1"/>
        </xdr:cNvSpPr>
      </xdr:nvSpPr>
      <xdr:spPr bwMode="auto">
        <a:xfrm>
          <a:off x="1123950" y="2181225"/>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②</a:t>
          </a:r>
        </a:p>
      </xdr:txBody>
    </xdr:sp>
    <xdr:clientData/>
  </xdr:twoCellAnchor>
  <xdr:twoCellAnchor>
    <xdr:from>
      <xdr:col>2</xdr:col>
      <xdr:colOff>219075</xdr:colOff>
      <xdr:row>10</xdr:row>
      <xdr:rowOff>47625</xdr:rowOff>
    </xdr:from>
    <xdr:to>
      <xdr:col>3</xdr:col>
      <xdr:colOff>370915</xdr:colOff>
      <xdr:row>10</xdr:row>
      <xdr:rowOff>276225</xdr:rowOff>
    </xdr:to>
    <xdr:sp macro="" textlink="">
      <xdr:nvSpPr>
        <xdr:cNvPr id="85" name="AutoShape 72">
          <a:extLst>
            <a:ext uri="{FF2B5EF4-FFF2-40B4-BE49-F238E27FC236}">
              <a16:creationId xmlns:a16="http://schemas.microsoft.com/office/drawing/2014/main" id="{00000000-0008-0000-0400-000055000000}"/>
            </a:ext>
          </a:extLst>
        </xdr:cNvPr>
        <xdr:cNvSpPr>
          <a:spLocks noChangeArrowheads="1"/>
        </xdr:cNvSpPr>
      </xdr:nvSpPr>
      <xdr:spPr bwMode="auto">
        <a:xfrm>
          <a:off x="1123950" y="2495550"/>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③</a:t>
          </a:r>
        </a:p>
      </xdr:txBody>
    </xdr:sp>
    <xdr:clientData/>
  </xdr:twoCellAnchor>
  <xdr:twoCellAnchor>
    <xdr:from>
      <xdr:col>2</xdr:col>
      <xdr:colOff>219075</xdr:colOff>
      <xdr:row>11</xdr:row>
      <xdr:rowOff>47625</xdr:rowOff>
    </xdr:from>
    <xdr:to>
      <xdr:col>3</xdr:col>
      <xdr:colOff>370915</xdr:colOff>
      <xdr:row>11</xdr:row>
      <xdr:rowOff>276225</xdr:rowOff>
    </xdr:to>
    <xdr:sp macro="" textlink="">
      <xdr:nvSpPr>
        <xdr:cNvPr id="86" name="AutoShape 72">
          <a:extLst>
            <a:ext uri="{FF2B5EF4-FFF2-40B4-BE49-F238E27FC236}">
              <a16:creationId xmlns:a16="http://schemas.microsoft.com/office/drawing/2014/main" id="{00000000-0008-0000-0400-000056000000}"/>
            </a:ext>
          </a:extLst>
        </xdr:cNvPr>
        <xdr:cNvSpPr>
          <a:spLocks noChangeArrowheads="1"/>
        </xdr:cNvSpPr>
      </xdr:nvSpPr>
      <xdr:spPr bwMode="auto">
        <a:xfrm>
          <a:off x="1123950" y="2809875"/>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④</a:t>
          </a:r>
        </a:p>
      </xdr:txBody>
    </xdr:sp>
    <xdr:clientData/>
  </xdr:twoCellAnchor>
  <xdr:twoCellAnchor>
    <xdr:from>
      <xdr:col>2</xdr:col>
      <xdr:colOff>219075</xdr:colOff>
      <xdr:row>12</xdr:row>
      <xdr:rowOff>47625</xdr:rowOff>
    </xdr:from>
    <xdr:to>
      <xdr:col>3</xdr:col>
      <xdr:colOff>370915</xdr:colOff>
      <xdr:row>12</xdr:row>
      <xdr:rowOff>276225</xdr:rowOff>
    </xdr:to>
    <xdr:sp macro="" textlink="">
      <xdr:nvSpPr>
        <xdr:cNvPr id="87" name="AutoShape 72">
          <a:extLst>
            <a:ext uri="{FF2B5EF4-FFF2-40B4-BE49-F238E27FC236}">
              <a16:creationId xmlns:a16="http://schemas.microsoft.com/office/drawing/2014/main" id="{00000000-0008-0000-0400-000057000000}"/>
            </a:ext>
          </a:extLst>
        </xdr:cNvPr>
        <xdr:cNvSpPr>
          <a:spLocks noChangeArrowheads="1"/>
        </xdr:cNvSpPr>
      </xdr:nvSpPr>
      <xdr:spPr bwMode="auto">
        <a:xfrm>
          <a:off x="1123950" y="3124200"/>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⑤</a:t>
          </a:r>
        </a:p>
      </xdr:txBody>
    </xdr:sp>
    <xdr:clientData/>
  </xdr:twoCellAnchor>
  <xdr:twoCellAnchor>
    <xdr:from>
      <xdr:col>6</xdr:col>
      <xdr:colOff>85725</xdr:colOff>
      <xdr:row>15</xdr:row>
      <xdr:rowOff>47625</xdr:rowOff>
    </xdr:from>
    <xdr:to>
      <xdr:col>7</xdr:col>
      <xdr:colOff>304240</xdr:colOff>
      <xdr:row>15</xdr:row>
      <xdr:rowOff>276225</xdr:rowOff>
    </xdr:to>
    <xdr:sp macro="" textlink="">
      <xdr:nvSpPr>
        <xdr:cNvPr id="88" name="AutoShape 72">
          <a:extLst>
            <a:ext uri="{FF2B5EF4-FFF2-40B4-BE49-F238E27FC236}">
              <a16:creationId xmlns:a16="http://schemas.microsoft.com/office/drawing/2014/main" id="{00000000-0008-0000-0400-000058000000}"/>
            </a:ext>
          </a:extLst>
        </xdr:cNvPr>
        <xdr:cNvSpPr>
          <a:spLocks noChangeArrowheads="1"/>
        </xdr:cNvSpPr>
      </xdr:nvSpPr>
      <xdr:spPr bwMode="auto">
        <a:xfrm>
          <a:off x="2381250" y="4067175"/>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⑥</a:t>
          </a:r>
        </a:p>
      </xdr:txBody>
    </xdr:sp>
    <xdr:clientData/>
  </xdr:twoCellAnchor>
  <xdr:twoCellAnchor>
    <xdr:from>
      <xdr:col>6</xdr:col>
      <xdr:colOff>95250</xdr:colOff>
      <xdr:row>17</xdr:row>
      <xdr:rowOff>47625</xdr:rowOff>
    </xdr:from>
    <xdr:to>
      <xdr:col>7</xdr:col>
      <xdr:colOff>313765</xdr:colOff>
      <xdr:row>17</xdr:row>
      <xdr:rowOff>276225</xdr:rowOff>
    </xdr:to>
    <xdr:sp macro="" textlink="">
      <xdr:nvSpPr>
        <xdr:cNvPr id="89" name="AutoShape 72">
          <a:extLst>
            <a:ext uri="{FF2B5EF4-FFF2-40B4-BE49-F238E27FC236}">
              <a16:creationId xmlns:a16="http://schemas.microsoft.com/office/drawing/2014/main" id="{00000000-0008-0000-0400-000059000000}"/>
            </a:ext>
          </a:extLst>
        </xdr:cNvPr>
        <xdr:cNvSpPr>
          <a:spLocks noChangeArrowheads="1"/>
        </xdr:cNvSpPr>
      </xdr:nvSpPr>
      <xdr:spPr bwMode="auto">
        <a:xfrm>
          <a:off x="2390775" y="4695825"/>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⑦</a:t>
          </a:r>
        </a:p>
      </xdr:txBody>
    </xdr:sp>
    <xdr:clientData/>
  </xdr:twoCellAnchor>
  <xdr:twoCellAnchor>
    <xdr:from>
      <xdr:col>5</xdr:col>
      <xdr:colOff>38100</xdr:colOff>
      <xdr:row>19</xdr:row>
      <xdr:rowOff>76200</xdr:rowOff>
    </xdr:from>
    <xdr:to>
      <xdr:col>6</xdr:col>
      <xdr:colOff>256615</xdr:colOff>
      <xdr:row>19</xdr:row>
      <xdr:rowOff>304800</xdr:rowOff>
    </xdr:to>
    <xdr:sp macro="" textlink="">
      <xdr:nvSpPr>
        <xdr:cNvPr id="90" name="AutoShape 72">
          <a:extLst>
            <a:ext uri="{FF2B5EF4-FFF2-40B4-BE49-F238E27FC236}">
              <a16:creationId xmlns:a16="http://schemas.microsoft.com/office/drawing/2014/main" id="{00000000-0008-0000-0400-00005A000000}"/>
            </a:ext>
          </a:extLst>
        </xdr:cNvPr>
        <xdr:cNvSpPr>
          <a:spLocks noChangeArrowheads="1"/>
        </xdr:cNvSpPr>
      </xdr:nvSpPr>
      <xdr:spPr bwMode="auto">
        <a:xfrm>
          <a:off x="2019300" y="5353050"/>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⑧</a:t>
          </a:r>
        </a:p>
      </xdr:txBody>
    </xdr:sp>
    <xdr:clientData/>
  </xdr:twoCellAnchor>
  <xdr:twoCellAnchor>
    <xdr:from>
      <xdr:col>8</xdr:col>
      <xdr:colOff>0</xdr:colOff>
      <xdr:row>14</xdr:row>
      <xdr:rowOff>38100</xdr:rowOff>
    </xdr:from>
    <xdr:to>
      <xdr:col>13</xdr:col>
      <xdr:colOff>19050</xdr:colOff>
      <xdr:row>16</xdr:row>
      <xdr:rowOff>276225</xdr:rowOff>
    </xdr:to>
    <xdr:sp macro="" textlink="">
      <xdr:nvSpPr>
        <xdr:cNvPr id="91" name="AutoShape 81">
          <a:extLst>
            <a:ext uri="{FF2B5EF4-FFF2-40B4-BE49-F238E27FC236}">
              <a16:creationId xmlns:a16="http://schemas.microsoft.com/office/drawing/2014/main" id="{00000000-0008-0000-0400-00005B000000}"/>
            </a:ext>
          </a:extLst>
        </xdr:cNvPr>
        <xdr:cNvSpPr>
          <a:spLocks noChangeArrowheads="1"/>
        </xdr:cNvSpPr>
      </xdr:nvSpPr>
      <xdr:spPr bwMode="auto">
        <a:xfrm>
          <a:off x="2924175" y="3743325"/>
          <a:ext cx="1590675" cy="866775"/>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17</xdr:row>
      <xdr:rowOff>19050</xdr:rowOff>
    </xdr:from>
    <xdr:to>
      <xdr:col>13</xdr:col>
      <xdr:colOff>19050</xdr:colOff>
      <xdr:row>17</xdr:row>
      <xdr:rowOff>295276</xdr:rowOff>
    </xdr:to>
    <xdr:sp macro="" textlink="">
      <xdr:nvSpPr>
        <xdr:cNvPr id="92" name="AutoShape 81">
          <a:extLst>
            <a:ext uri="{FF2B5EF4-FFF2-40B4-BE49-F238E27FC236}">
              <a16:creationId xmlns:a16="http://schemas.microsoft.com/office/drawing/2014/main" id="{00000000-0008-0000-0400-00005C000000}"/>
            </a:ext>
          </a:extLst>
        </xdr:cNvPr>
        <xdr:cNvSpPr>
          <a:spLocks noChangeArrowheads="1"/>
        </xdr:cNvSpPr>
      </xdr:nvSpPr>
      <xdr:spPr bwMode="auto">
        <a:xfrm>
          <a:off x="2924175" y="4667250"/>
          <a:ext cx="1590675" cy="276226"/>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22</xdr:row>
      <xdr:rowOff>0</xdr:rowOff>
    </xdr:from>
    <xdr:to>
      <xdr:col>6</xdr:col>
      <xdr:colOff>285190</xdr:colOff>
      <xdr:row>24</xdr:row>
      <xdr:rowOff>118782</xdr:rowOff>
    </xdr:to>
    <xdr:sp macro="" textlink="">
      <xdr:nvSpPr>
        <xdr:cNvPr id="93" name="AutoShape 66">
          <a:extLst>
            <a:ext uri="{FF2B5EF4-FFF2-40B4-BE49-F238E27FC236}">
              <a16:creationId xmlns:a16="http://schemas.microsoft.com/office/drawing/2014/main" id="{00000000-0008-0000-0400-00005D000000}"/>
            </a:ext>
          </a:extLst>
        </xdr:cNvPr>
        <xdr:cNvSpPr>
          <a:spLocks noChangeArrowheads="1"/>
        </xdr:cNvSpPr>
      </xdr:nvSpPr>
      <xdr:spPr bwMode="auto">
        <a:xfrm rot="16200000">
          <a:off x="2202516" y="6369984"/>
          <a:ext cx="528357" cy="22804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⑨</a:t>
          </a:r>
        </a:p>
      </xdr:txBody>
    </xdr:sp>
    <xdr:clientData/>
  </xdr:twoCellAnchor>
  <xdr:twoCellAnchor>
    <xdr:from>
      <xdr:col>5</xdr:col>
      <xdr:colOff>0</xdr:colOff>
      <xdr:row>6</xdr:row>
      <xdr:rowOff>0</xdr:rowOff>
    </xdr:from>
    <xdr:to>
      <xdr:col>5</xdr:col>
      <xdr:colOff>0</xdr:colOff>
      <xdr:row>6</xdr:row>
      <xdr:rowOff>9525</xdr:rowOff>
    </xdr:to>
    <xdr:sp macro="" textlink="">
      <xdr:nvSpPr>
        <xdr:cNvPr id="94" name="Line 89">
          <a:extLst>
            <a:ext uri="{FF2B5EF4-FFF2-40B4-BE49-F238E27FC236}">
              <a16:creationId xmlns:a16="http://schemas.microsoft.com/office/drawing/2014/main" id="{00000000-0008-0000-0400-00005E000000}"/>
            </a:ext>
          </a:extLst>
        </xdr:cNvPr>
        <xdr:cNvSpPr>
          <a:spLocks noChangeShapeType="1"/>
        </xdr:cNvSpPr>
      </xdr:nvSpPr>
      <xdr:spPr bwMode="auto">
        <a:xfrm>
          <a:off x="1981200"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6</xdr:row>
      <xdr:rowOff>0</xdr:rowOff>
    </xdr:from>
    <xdr:to>
      <xdr:col>11</xdr:col>
      <xdr:colOff>295275</xdr:colOff>
      <xdr:row>6</xdr:row>
      <xdr:rowOff>9525</xdr:rowOff>
    </xdr:to>
    <xdr:sp macro="" textlink="">
      <xdr:nvSpPr>
        <xdr:cNvPr id="95" name="Line 91">
          <a:extLst>
            <a:ext uri="{FF2B5EF4-FFF2-40B4-BE49-F238E27FC236}">
              <a16:creationId xmlns:a16="http://schemas.microsoft.com/office/drawing/2014/main" id="{00000000-0008-0000-0400-00005F000000}"/>
            </a:ext>
          </a:extLst>
        </xdr:cNvPr>
        <xdr:cNvSpPr>
          <a:spLocks noChangeShapeType="1"/>
        </xdr:cNvSpPr>
      </xdr:nvSpPr>
      <xdr:spPr bwMode="auto">
        <a:xfrm>
          <a:off x="41624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0</xdr:rowOff>
    </xdr:from>
    <xdr:to>
      <xdr:col>10</xdr:col>
      <xdr:colOff>0</xdr:colOff>
      <xdr:row>6</xdr:row>
      <xdr:rowOff>9525</xdr:rowOff>
    </xdr:to>
    <xdr:sp macro="" textlink="">
      <xdr:nvSpPr>
        <xdr:cNvPr id="96" name="Line 92">
          <a:extLst>
            <a:ext uri="{FF2B5EF4-FFF2-40B4-BE49-F238E27FC236}">
              <a16:creationId xmlns:a16="http://schemas.microsoft.com/office/drawing/2014/main" id="{00000000-0008-0000-0400-000060000000}"/>
            </a:ext>
          </a:extLst>
        </xdr:cNvPr>
        <xdr:cNvSpPr>
          <a:spLocks noChangeShapeType="1"/>
        </xdr:cNvSpPr>
      </xdr:nvSpPr>
      <xdr:spPr bwMode="auto">
        <a:xfrm>
          <a:off x="35528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0</xdr:rowOff>
    </xdr:from>
    <xdr:to>
      <xdr:col>8</xdr:col>
      <xdr:colOff>0</xdr:colOff>
      <xdr:row>6</xdr:row>
      <xdr:rowOff>9525</xdr:rowOff>
    </xdr:to>
    <xdr:sp macro="" textlink="">
      <xdr:nvSpPr>
        <xdr:cNvPr id="97" name="Line 95">
          <a:extLst>
            <a:ext uri="{FF2B5EF4-FFF2-40B4-BE49-F238E27FC236}">
              <a16:creationId xmlns:a16="http://schemas.microsoft.com/office/drawing/2014/main" id="{00000000-0008-0000-0400-000061000000}"/>
            </a:ext>
          </a:extLst>
        </xdr:cNvPr>
        <xdr:cNvSpPr>
          <a:spLocks noChangeShapeType="1"/>
        </xdr:cNvSpPr>
      </xdr:nvSpPr>
      <xdr:spPr bwMode="auto">
        <a:xfrm>
          <a:off x="292417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6</xdr:row>
      <xdr:rowOff>0</xdr:rowOff>
    </xdr:from>
    <xdr:to>
      <xdr:col>9</xdr:col>
      <xdr:colOff>9525</xdr:colOff>
      <xdr:row>6</xdr:row>
      <xdr:rowOff>9525</xdr:rowOff>
    </xdr:to>
    <xdr:sp macro="" textlink="">
      <xdr:nvSpPr>
        <xdr:cNvPr id="98" name="Line 98">
          <a:extLst>
            <a:ext uri="{FF2B5EF4-FFF2-40B4-BE49-F238E27FC236}">
              <a16:creationId xmlns:a16="http://schemas.microsoft.com/office/drawing/2014/main" id="{00000000-0008-0000-0400-000062000000}"/>
            </a:ext>
          </a:extLst>
        </xdr:cNvPr>
        <xdr:cNvSpPr>
          <a:spLocks noChangeShapeType="1"/>
        </xdr:cNvSpPr>
      </xdr:nvSpPr>
      <xdr:spPr bwMode="auto">
        <a:xfrm>
          <a:off x="32480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9525</xdr:rowOff>
    </xdr:from>
    <xdr:to>
      <xdr:col>5</xdr:col>
      <xdr:colOff>0</xdr:colOff>
      <xdr:row>7</xdr:row>
      <xdr:rowOff>9525</xdr:rowOff>
    </xdr:to>
    <xdr:sp macro="" textlink="">
      <xdr:nvSpPr>
        <xdr:cNvPr id="99" name="Line 89">
          <a:extLst>
            <a:ext uri="{FF2B5EF4-FFF2-40B4-BE49-F238E27FC236}">
              <a16:creationId xmlns:a16="http://schemas.microsoft.com/office/drawing/2014/main" id="{00000000-0008-0000-0400-000063000000}"/>
            </a:ext>
          </a:extLst>
        </xdr:cNvPr>
        <xdr:cNvSpPr>
          <a:spLocks noChangeShapeType="1"/>
        </xdr:cNvSpPr>
      </xdr:nvSpPr>
      <xdr:spPr bwMode="auto">
        <a:xfrm>
          <a:off x="1981200" y="12001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6</xdr:row>
      <xdr:rowOff>0</xdr:rowOff>
    </xdr:from>
    <xdr:to>
      <xdr:col>11</xdr:col>
      <xdr:colOff>295275</xdr:colOff>
      <xdr:row>7</xdr:row>
      <xdr:rowOff>9525</xdr:rowOff>
    </xdr:to>
    <xdr:sp macro="" textlink="">
      <xdr:nvSpPr>
        <xdr:cNvPr id="100" name="Line 91">
          <a:extLst>
            <a:ext uri="{FF2B5EF4-FFF2-40B4-BE49-F238E27FC236}">
              <a16:creationId xmlns:a16="http://schemas.microsoft.com/office/drawing/2014/main" id="{00000000-0008-0000-0400-000064000000}"/>
            </a:ext>
          </a:extLst>
        </xdr:cNvPr>
        <xdr:cNvSpPr>
          <a:spLocks noChangeShapeType="1"/>
        </xdr:cNvSpPr>
      </xdr:nvSpPr>
      <xdr:spPr bwMode="auto">
        <a:xfrm>
          <a:off x="41624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0</xdr:rowOff>
    </xdr:from>
    <xdr:to>
      <xdr:col>10</xdr:col>
      <xdr:colOff>0</xdr:colOff>
      <xdr:row>7</xdr:row>
      <xdr:rowOff>9525</xdr:rowOff>
    </xdr:to>
    <xdr:sp macro="" textlink="">
      <xdr:nvSpPr>
        <xdr:cNvPr id="101" name="Line 92">
          <a:extLst>
            <a:ext uri="{FF2B5EF4-FFF2-40B4-BE49-F238E27FC236}">
              <a16:creationId xmlns:a16="http://schemas.microsoft.com/office/drawing/2014/main" id="{00000000-0008-0000-0400-000065000000}"/>
            </a:ext>
          </a:extLst>
        </xdr:cNvPr>
        <xdr:cNvSpPr>
          <a:spLocks noChangeShapeType="1"/>
        </xdr:cNvSpPr>
      </xdr:nvSpPr>
      <xdr:spPr bwMode="auto">
        <a:xfrm>
          <a:off x="35528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xdr:row>
      <xdr:rowOff>0</xdr:rowOff>
    </xdr:from>
    <xdr:to>
      <xdr:col>7</xdr:col>
      <xdr:colOff>0</xdr:colOff>
      <xdr:row>7</xdr:row>
      <xdr:rowOff>0</xdr:rowOff>
    </xdr:to>
    <xdr:sp macro="" textlink="">
      <xdr:nvSpPr>
        <xdr:cNvPr id="102" name="Line 93">
          <a:extLst>
            <a:ext uri="{FF2B5EF4-FFF2-40B4-BE49-F238E27FC236}">
              <a16:creationId xmlns:a16="http://schemas.microsoft.com/office/drawing/2014/main" id="{00000000-0008-0000-0400-000066000000}"/>
            </a:ext>
          </a:extLst>
        </xdr:cNvPr>
        <xdr:cNvSpPr>
          <a:spLocks noChangeShapeType="1"/>
        </xdr:cNvSpPr>
      </xdr:nvSpPr>
      <xdr:spPr bwMode="auto">
        <a:xfrm>
          <a:off x="2609850"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9525</xdr:rowOff>
    </xdr:from>
    <xdr:to>
      <xdr:col>8</xdr:col>
      <xdr:colOff>0</xdr:colOff>
      <xdr:row>7</xdr:row>
      <xdr:rowOff>9525</xdr:rowOff>
    </xdr:to>
    <xdr:sp macro="" textlink="">
      <xdr:nvSpPr>
        <xdr:cNvPr id="103" name="Line 95">
          <a:extLst>
            <a:ext uri="{FF2B5EF4-FFF2-40B4-BE49-F238E27FC236}">
              <a16:creationId xmlns:a16="http://schemas.microsoft.com/office/drawing/2014/main" id="{00000000-0008-0000-0400-000067000000}"/>
            </a:ext>
          </a:extLst>
        </xdr:cNvPr>
        <xdr:cNvSpPr>
          <a:spLocks noChangeShapeType="1"/>
        </xdr:cNvSpPr>
      </xdr:nvSpPr>
      <xdr:spPr bwMode="auto">
        <a:xfrm>
          <a:off x="2924175" y="12001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6</xdr:row>
      <xdr:rowOff>0</xdr:rowOff>
    </xdr:from>
    <xdr:to>
      <xdr:col>9</xdr:col>
      <xdr:colOff>9525</xdr:colOff>
      <xdr:row>7</xdr:row>
      <xdr:rowOff>9525</xdr:rowOff>
    </xdr:to>
    <xdr:sp macro="" textlink="">
      <xdr:nvSpPr>
        <xdr:cNvPr id="104" name="Line 98">
          <a:extLst>
            <a:ext uri="{FF2B5EF4-FFF2-40B4-BE49-F238E27FC236}">
              <a16:creationId xmlns:a16="http://schemas.microsoft.com/office/drawing/2014/main" id="{00000000-0008-0000-0400-000068000000}"/>
            </a:ext>
          </a:extLst>
        </xdr:cNvPr>
        <xdr:cNvSpPr>
          <a:spLocks noChangeShapeType="1"/>
        </xdr:cNvSpPr>
      </xdr:nvSpPr>
      <xdr:spPr bwMode="auto">
        <a:xfrm>
          <a:off x="32480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6</xdr:row>
      <xdr:rowOff>0</xdr:rowOff>
    </xdr:from>
    <xdr:to>
      <xdr:col>10</xdr:col>
      <xdr:colOff>304800</xdr:colOff>
      <xdr:row>7</xdr:row>
      <xdr:rowOff>0</xdr:rowOff>
    </xdr:to>
    <xdr:sp macro="" textlink="">
      <xdr:nvSpPr>
        <xdr:cNvPr id="105" name="Line 5">
          <a:extLst>
            <a:ext uri="{FF2B5EF4-FFF2-40B4-BE49-F238E27FC236}">
              <a16:creationId xmlns:a16="http://schemas.microsoft.com/office/drawing/2014/main" id="{00000000-0008-0000-0400-000069000000}"/>
            </a:ext>
          </a:extLst>
        </xdr:cNvPr>
        <xdr:cNvSpPr>
          <a:spLocks noChangeShapeType="1"/>
        </xdr:cNvSpPr>
      </xdr:nvSpPr>
      <xdr:spPr bwMode="auto">
        <a:xfrm>
          <a:off x="3857625"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xdr:row>
      <xdr:rowOff>0</xdr:rowOff>
    </xdr:from>
    <xdr:to>
      <xdr:col>6</xdr:col>
      <xdr:colOff>0</xdr:colOff>
      <xdr:row>7</xdr:row>
      <xdr:rowOff>0</xdr:rowOff>
    </xdr:to>
    <xdr:sp macro="" textlink="">
      <xdr:nvSpPr>
        <xdr:cNvPr id="106" name="Line 10">
          <a:extLst>
            <a:ext uri="{FF2B5EF4-FFF2-40B4-BE49-F238E27FC236}">
              <a16:creationId xmlns:a16="http://schemas.microsoft.com/office/drawing/2014/main" id="{00000000-0008-0000-0400-00006A000000}"/>
            </a:ext>
          </a:extLst>
        </xdr:cNvPr>
        <xdr:cNvSpPr>
          <a:spLocks noChangeShapeType="1"/>
        </xdr:cNvSpPr>
      </xdr:nvSpPr>
      <xdr:spPr bwMode="auto">
        <a:xfrm>
          <a:off x="2295525"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0</xdr:rowOff>
    </xdr:from>
    <xdr:to>
      <xdr:col>4</xdr:col>
      <xdr:colOff>0</xdr:colOff>
      <xdr:row>8</xdr:row>
      <xdr:rowOff>0</xdr:rowOff>
    </xdr:to>
    <xdr:sp macro="" textlink="">
      <xdr:nvSpPr>
        <xdr:cNvPr id="107" name="Line 7">
          <a:extLst>
            <a:ext uri="{FF2B5EF4-FFF2-40B4-BE49-F238E27FC236}">
              <a16:creationId xmlns:a16="http://schemas.microsoft.com/office/drawing/2014/main" id="{00000000-0008-0000-0400-00006B000000}"/>
            </a:ext>
          </a:extLst>
        </xdr:cNvPr>
        <xdr:cNvSpPr>
          <a:spLocks noChangeShapeType="1"/>
        </xdr:cNvSpPr>
      </xdr:nvSpPr>
      <xdr:spPr bwMode="auto">
        <a:xfrm>
          <a:off x="1666875"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7</xdr:row>
      <xdr:rowOff>0</xdr:rowOff>
    </xdr:from>
    <xdr:to>
      <xdr:col>11</xdr:col>
      <xdr:colOff>295275</xdr:colOff>
      <xdr:row>8</xdr:row>
      <xdr:rowOff>9525</xdr:rowOff>
    </xdr:to>
    <xdr:sp macro="" textlink="">
      <xdr:nvSpPr>
        <xdr:cNvPr id="108" name="Line 91">
          <a:extLst>
            <a:ext uri="{FF2B5EF4-FFF2-40B4-BE49-F238E27FC236}">
              <a16:creationId xmlns:a16="http://schemas.microsoft.com/office/drawing/2014/main" id="{00000000-0008-0000-0400-00006C000000}"/>
            </a:ext>
          </a:extLst>
        </xdr:cNvPr>
        <xdr:cNvSpPr>
          <a:spLocks noChangeShapeType="1"/>
        </xdr:cNvSpPr>
      </xdr:nvSpPr>
      <xdr:spPr bwMode="auto">
        <a:xfrm>
          <a:off x="41624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8</xdr:row>
      <xdr:rowOff>9525</xdr:rowOff>
    </xdr:to>
    <xdr:sp macro="" textlink="">
      <xdr:nvSpPr>
        <xdr:cNvPr id="109" name="Line 92">
          <a:extLst>
            <a:ext uri="{FF2B5EF4-FFF2-40B4-BE49-F238E27FC236}">
              <a16:creationId xmlns:a16="http://schemas.microsoft.com/office/drawing/2014/main" id="{00000000-0008-0000-0400-00006D000000}"/>
            </a:ext>
          </a:extLst>
        </xdr:cNvPr>
        <xdr:cNvSpPr>
          <a:spLocks noChangeShapeType="1"/>
        </xdr:cNvSpPr>
      </xdr:nvSpPr>
      <xdr:spPr bwMode="auto">
        <a:xfrm>
          <a:off x="35528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7</xdr:row>
      <xdr:rowOff>0</xdr:rowOff>
    </xdr:from>
    <xdr:to>
      <xdr:col>9</xdr:col>
      <xdr:colOff>9525</xdr:colOff>
      <xdr:row>8</xdr:row>
      <xdr:rowOff>9525</xdr:rowOff>
    </xdr:to>
    <xdr:sp macro="" textlink="">
      <xdr:nvSpPr>
        <xdr:cNvPr id="110" name="Line 98">
          <a:extLst>
            <a:ext uri="{FF2B5EF4-FFF2-40B4-BE49-F238E27FC236}">
              <a16:creationId xmlns:a16="http://schemas.microsoft.com/office/drawing/2014/main" id="{00000000-0008-0000-0400-00006E000000}"/>
            </a:ext>
          </a:extLst>
        </xdr:cNvPr>
        <xdr:cNvSpPr>
          <a:spLocks noChangeShapeType="1"/>
        </xdr:cNvSpPr>
      </xdr:nvSpPr>
      <xdr:spPr bwMode="auto">
        <a:xfrm>
          <a:off x="32480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xdr:row>
      <xdr:rowOff>0</xdr:rowOff>
    </xdr:from>
    <xdr:to>
      <xdr:col>10</xdr:col>
      <xdr:colOff>304800</xdr:colOff>
      <xdr:row>8</xdr:row>
      <xdr:rowOff>0</xdr:rowOff>
    </xdr:to>
    <xdr:sp macro="" textlink="">
      <xdr:nvSpPr>
        <xdr:cNvPr id="111" name="Line 5">
          <a:extLst>
            <a:ext uri="{FF2B5EF4-FFF2-40B4-BE49-F238E27FC236}">
              <a16:creationId xmlns:a16="http://schemas.microsoft.com/office/drawing/2014/main" id="{00000000-0008-0000-0400-00006F000000}"/>
            </a:ext>
          </a:extLst>
        </xdr:cNvPr>
        <xdr:cNvSpPr>
          <a:spLocks noChangeShapeType="1"/>
        </xdr:cNvSpPr>
      </xdr:nvSpPr>
      <xdr:spPr bwMode="auto">
        <a:xfrm>
          <a:off x="3857625"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47625</xdr:colOff>
          <xdr:row>6</xdr:row>
          <xdr:rowOff>304800</xdr:rowOff>
        </xdr:from>
        <xdr:to>
          <xdr:col>8</xdr:col>
          <xdr:colOff>38100</xdr:colOff>
          <xdr:row>8</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19050</xdr:colOff>
      <xdr:row>28</xdr:row>
      <xdr:rowOff>0</xdr:rowOff>
    </xdr:from>
    <xdr:to>
      <xdr:col>4</xdr:col>
      <xdr:colOff>19050</xdr:colOff>
      <xdr:row>39</xdr:row>
      <xdr:rowOff>200025</xdr:rowOff>
    </xdr:to>
    <xdr:sp macro="" textlink="">
      <xdr:nvSpPr>
        <xdr:cNvPr id="113" name="Line 60">
          <a:extLst>
            <a:ext uri="{FF2B5EF4-FFF2-40B4-BE49-F238E27FC236}">
              <a16:creationId xmlns:a16="http://schemas.microsoft.com/office/drawing/2014/main" id="{00000000-0008-0000-0400-000071000000}"/>
            </a:ext>
          </a:extLst>
        </xdr:cNvPr>
        <xdr:cNvSpPr>
          <a:spLocks noChangeShapeType="1"/>
        </xdr:cNvSpPr>
      </xdr:nvSpPr>
      <xdr:spPr bwMode="auto">
        <a:xfrm>
          <a:off x="1685925" y="7334250"/>
          <a:ext cx="0" cy="24860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47626</xdr:colOff>
      <xdr:row>28</xdr:row>
      <xdr:rowOff>71437</xdr:rowOff>
    </xdr:from>
    <xdr:to>
      <xdr:col>19</xdr:col>
      <xdr:colOff>297657</xdr:colOff>
      <xdr:row>29</xdr:row>
      <xdr:rowOff>119062</xdr:rowOff>
    </xdr:to>
    <xdr:sp macro="" textlink="">
      <xdr:nvSpPr>
        <xdr:cNvPr id="114" name="大かっこ 113">
          <a:extLst>
            <a:ext uri="{FF2B5EF4-FFF2-40B4-BE49-F238E27FC236}">
              <a16:creationId xmlns:a16="http://schemas.microsoft.com/office/drawing/2014/main" id="{00000000-0008-0000-0400-000072000000}"/>
            </a:ext>
          </a:extLst>
        </xdr:cNvPr>
        <xdr:cNvSpPr/>
      </xdr:nvSpPr>
      <xdr:spPr>
        <a:xfrm>
          <a:off x="6343651" y="7405687"/>
          <a:ext cx="631031"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28</xdr:row>
      <xdr:rowOff>0</xdr:rowOff>
    </xdr:from>
    <xdr:to>
      <xdr:col>4</xdr:col>
      <xdr:colOff>19050</xdr:colOff>
      <xdr:row>39</xdr:row>
      <xdr:rowOff>200025</xdr:rowOff>
    </xdr:to>
    <xdr:sp macro="" textlink="">
      <xdr:nvSpPr>
        <xdr:cNvPr id="115" name="Line 60">
          <a:extLst>
            <a:ext uri="{FF2B5EF4-FFF2-40B4-BE49-F238E27FC236}">
              <a16:creationId xmlns:a16="http://schemas.microsoft.com/office/drawing/2014/main" id="{00000000-0008-0000-0400-000073000000}"/>
            </a:ext>
          </a:extLst>
        </xdr:cNvPr>
        <xdr:cNvSpPr>
          <a:spLocks noChangeShapeType="1"/>
        </xdr:cNvSpPr>
      </xdr:nvSpPr>
      <xdr:spPr bwMode="auto">
        <a:xfrm>
          <a:off x="1685925" y="7334250"/>
          <a:ext cx="0" cy="24860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47626</xdr:colOff>
      <xdr:row>28</xdr:row>
      <xdr:rowOff>71437</xdr:rowOff>
    </xdr:from>
    <xdr:to>
      <xdr:col>19</xdr:col>
      <xdr:colOff>297657</xdr:colOff>
      <xdr:row>29</xdr:row>
      <xdr:rowOff>119062</xdr:rowOff>
    </xdr:to>
    <xdr:sp macro="" textlink="">
      <xdr:nvSpPr>
        <xdr:cNvPr id="116" name="大かっこ 115">
          <a:extLst>
            <a:ext uri="{FF2B5EF4-FFF2-40B4-BE49-F238E27FC236}">
              <a16:creationId xmlns:a16="http://schemas.microsoft.com/office/drawing/2014/main" id="{00000000-0008-0000-0400-000074000000}"/>
            </a:ext>
          </a:extLst>
        </xdr:cNvPr>
        <xdr:cNvSpPr/>
      </xdr:nvSpPr>
      <xdr:spPr>
        <a:xfrm>
          <a:off x="6343651" y="7405687"/>
          <a:ext cx="631031"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285750</xdr:colOff>
      <xdr:row>30</xdr:row>
      <xdr:rowOff>0</xdr:rowOff>
    </xdr:from>
    <xdr:to>
      <xdr:col>0</xdr:col>
      <xdr:colOff>285750</xdr:colOff>
      <xdr:row>39</xdr:row>
      <xdr:rowOff>190501</xdr:rowOff>
    </xdr:to>
    <xdr:sp macro="" textlink="">
      <xdr:nvSpPr>
        <xdr:cNvPr id="117" name="Line 57">
          <a:extLst>
            <a:ext uri="{FF2B5EF4-FFF2-40B4-BE49-F238E27FC236}">
              <a16:creationId xmlns:a16="http://schemas.microsoft.com/office/drawing/2014/main" id="{00000000-0008-0000-0400-000075000000}"/>
            </a:ext>
          </a:extLst>
        </xdr:cNvPr>
        <xdr:cNvSpPr>
          <a:spLocks noChangeShapeType="1"/>
        </xdr:cNvSpPr>
      </xdr:nvSpPr>
      <xdr:spPr bwMode="auto">
        <a:xfrm flipH="1">
          <a:off x="285750" y="7734300"/>
          <a:ext cx="0" cy="2076451"/>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81322</xdr:colOff>
      <xdr:row>30</xdr:row>
      <xdr:rowOff>9526</xdr:rowOff>
    </xdr:from>
    <xdr:to>
      <xdr:col>2</xdr:col>
      <xdr:colOff>47625</xdr:colOff>
      <xdr:row>39</xdr:row>
      <xdr:rowOff>205290</xdr:rowOff>
    </xdr:to>
    <xdr:grpSp>
      <xdr:nvGrpSpPr>
        <xdr:cNvPr id="118" name="Group 49">
          <a:extLst>
            <a:ext uri="{FF2B5EF4-FFF2-40B4-BE49-F238E27FC236}">
              <a16:creationId xmlns:a16="http://schemas.microsoft.com/office/drawing/2014/main" id="{00000000-0008-0000-0400-000076000000}"/>
            </a:ext>
          </a:extLst>
        </xdr:cNvPr>
        <xdr:cNvGrpSpPr>
          <a:grpSpLocks/>
        </xdr:cNvGrpSpPr>
      </xdr:nvGrpSpPr>
      <xdr:grpSpPr bwMode="auto">
        <a:xfrm>
          <a:off x="605197" y="7743826"/>
          <a:ext cx="347303" cy="2081714"/>
          <a:chOff x="46" y="734"/>
          <a:chExt cx="26" cy="151"/>
        </a:xfrm>
      </xdr:grpSpPr>
      <xdr:sp macro="" textlink="">
        <xdr:nvSpPr>
          <xdr:cNvPr id="119" name="Line 50">
            <a:extLst>
              <a:ext uri="{FF2B5EF4-FFF2-40B4-BE49-F238E27FC236}">
                <a16:creationId xmlns:a16="http://schemas.microsoft.com/office/drawing/2014/main" id="{00000000-0008-0000-0400-000077000000}"/>
              </a:ext>
            </a:extLst>
          </xdr:cNvPr>
          <xdr:cNvSpPr>
            <a:spLocks noChangeShapeType="1"/>
          </xdr:cNvSpPr>
        </xdr:nvSpPr>
        <xdr:spPr bwMode="auto">
          <a:xfrm flipH="1">
            <a:off x="46" y="734"/>
            <a:ext cx="0" cy="151"/>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0" name="Line 52">
            <a:extLst>
              <a:ext uri="{FF2B5EF4-FFF2-40B4-BE49-F238E27FC236}">
                <a16:creationId xmlns:a16="http://schemas.microsoft.com/office/drawing/2014/main" id="{00000000-0008-0000-0400-000078000000}"/>
              </a:ext>
            </a:extLst>
          </xdr:cNvPr>
          <xdr:cNvSpPr>
            <a:spLocks noChangeShapeType="1"/>
          </xdr:cNvSpPr>
        </xdr:nvSpPr>
        <xdr:spPr bwMode="auto">
          <a:xfrm flipH="1">
            <a:off x="72" y="734"/>
            <a:ext cx="0" cy="151"/>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18</xdr:col>
      <xdr:colOff>47626</xdr:colOff>
      <xdr:row>28</xdr:row>
      <xdr:rowOff>71437</xdr:rowOff>
    </xdr:from>
    <xdr:to>
      <xdr:col>19</xdr:col>
      <xdr:colOff>297657</xdr:colOff>
      <xdr:row>29</xdr:row>
      <xdr:rowOff>119062</xdr:rowOff>
    </xdr:to>
    <xdr:sp macro="" textlink="">
      <xdr:nvSpPr>
        <xdr:cNvPr id="121" name="大かっこ 120">
          <a:extLst>
            <a:ext uri="{FF2B5EF4-FFF2-40B4-BE49-F238E27FC236}">
              <a16:creationId xmlns:a16="http://schemas.microsoft.com/office/drawing/2014/main" id="{00000000-0008-0000-0400-000079000000}"/>
            </a:ext>
          </a:extLst>
        </xdr:cNvPr>
        <xdr:cNvSpPr/>
      </xdr:nvSpPr>
      <xdr:spPr>
        <a:xfrm>
          <a:off x="6343651" y="7405687"/>
          <a:ext cx="631031"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142876</xdr:colOff>
      <xdr:row>30</xdr:row>
      <xdr:rowOff>0</xdr:rowOff>
    </xdr:from>
    <xdr:to>
      <xdr:col>23</xdr:col>
      <xdr:colOff>186360</xdr:colOff>
      <xdr:row>39</xdr:row>
      <xdr:rowOff>201705</xdr:rowOff>
    </xdr:to>
    <xdr:grpSp>
      <xdr:nvGrpSpPr>
        <xdr:cNvPr id="122" name="Group 84">
          <a:extLst>
            <a:ext uri="{FF2B5EF4-FFF2-40B4-BE49-F238E27FC236}">
              <a16:creationId xmlns:a16="http://schemas.microsoft.com/office/drawing/2014/main" id="{00000000-0008-0000-0400-00007A000000}"/>
            </a:ext>
          </a:extLst>
        </xdr:cNvPr>
        <xdr:cNvGrpSpPr>
          <a:grpSpLocks/>
        </xdr:cNvGrpSpPr>
      </xdr:nvGrpSpPr>
      <xdr:grpSpPr bwMode="auto">
        <a:xfrm>
          <a:off x="7543801" y="7734300"/>
          <a:ext cx="481634" cy="2087655"/>
          <a:chOff x="318" y="345"/>
          <a:chExt cx="51" cy="224"/>
        </a:xfrm>
      </xdr:grpSpPr>
      <xdr:sp macro="" textlink="">
        <xdr:nvSpPr>
          <xdr:cNvPr id="123" name="Line 85">
            <a:extLst>
              <a:ext uri="{FF2B5EF4-FFF2-40B4-BE49-F238E27FC236}">
                <a16:creationId xmlns:a16="http://schemas.microsoft.com/office/drawing/2014/main" id="{00000000-0008-0000-0400-00007B000000}"/>
              </a:ext>
            </a:extLst>
          </xdr:cNvPr>
          <xdr:cNvSpPr>
            <a:spLocks noChangeShapeType="1"/>
          </xdr:cNvSpPr>
        </xdr:nvSpPr>
        <xdr:spPr bwMode="auto">
          <a:xfrm>
            <a:off x="318"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 name="Line 86">
            <a:extLst>
              <a:ext uri="{FF2B5EF4-FFF2-40B4-BE49-F238E27FC236}">
                <a16:creationId xmlns:a16="http://schemas.microsoft.com/office/drawing/2014/main" id="{00000000-0008-0000-0400-00007C000000}"/>
              </a:ext>
            </a:extLst>
          </xdr:cNvPr>
          <xdr:cNvSpPr>
            <a:spLocks noChangeShapeType="1"/>
          </xdr:cNvSpPr>
        </xdr:nvSpPr>
        <xdr:spPr bwMode="auto">
          <a:xfrm>
            <a:off x="369"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257174</xdr:colOff>
      <xdr:row>12</xdr:row>
      <xdr:rowOff>285750</xdr:rowOff>
    </xdr:from>
    <xdr:to>
      <xdr:col>13</xdr:col>
      <xdr:colOff>104774</xdr:colOff>
      <xdr:row>23</xdr:row>
      <xdr:rowOff>47625</xdr:rowOff>
    </xdr:to>
    <xdr:sp macro="" textlink="">
      <xdr:nvSpPr>
        <xdr:cNvPr id="2" name="AutoShape 81">
          <a:extLst>
            <a:ext uri="{FF2B5EF4-FFF2-40B4-BE49-F238E27FC236}">
              <a16:creationId xmlns:a16="http://schemas.microsoft.com/office/drawing/2014/main" id="{00000000-0008-0000-0500-000002000000}"/>
            </a:ext>
          </a:extLst>
        </xdr:cNvPr>
        <xdr:cNvSpPr>
          <a:spLocks noChangeArrowheads="1"/>
        </xdr:cNvSpPr>
      </xdr:nvSpPr>
      <xdr:spPr bwMode="auto">
        <a:xfrm>
          <a:off x="2552699" y="3362325"/>
          <a:ext cx="2047875" cy="3219450"/>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95250</xdr:colOff>
      <xdr:row>43</xdr:row>
      <xdr:rowOff>0</xdr:rowOff>
    </xdr:from>
    <xdr:to>
      <xdr:col>18</xdr:col>
      <xdr:colOff>238125</xdr:colOff>
      <xdr:row>46</xdr:row>
      <xdr:rowOff>0</xdr:rowOff>
    </xdr:to>
    <xdr:grpSp>
      <xdr:nvGrpSpPr>
        <xdr:cNvPr id="3" name="Group 43">
          <a:extLst>
            <a:ext uri="{FF2B5EF4-FFF2-40B4-BE49-F238E27FC236}">
              <a16:creationId xmlns:a16="http://schemas.microsoft.com/office/drawing/2014/main" id="{00000000-0008-0000-0500-000003000000}"/>
            </a:ext>
          </a:extLst>
        </xdr:cNvPr>
        <xdr:cNvGrpSpPr>
          <a:grpSpLocks/>
        </xdr:cNvGrpSpPr>
      </xdr:nvGrpSpPr>
      <xdr:grpSpPr bwMode="auto">
        <a:xfrm>
          <a:off x="6048375" y="10467975"/>
          <a:ext cx="485775" cy="857250"/>
          <a:chOff x="727" y="350"/>
          <a:chExt cx="51" cy="224"/>
        </a:xfrm>
      </xdr:grpSpPr>
      <xdr:sp macro="" textlink="">
        <xdr:nvSpPr>
          <xdr:cNvPr id="4" name="Line 44">
            <a:extLst>
              <a:ext uri="{FF2B5EF4-FFF2-40B4-BE49-F238E27FC236}">
                <a16:creationId xmlns:a16="http://schemas.microsoft.com/office/drawing/2014/main" id="{00000000-0008-0000-0500-000004000000}"/>
              </a:ext>
            </a:extLst>
          </xdr:cNvPr>
          <xdr:cNvSpPr>
            <a:spLocks noChangeShapeType="1"/>
          </xdr:cNvSpPr>
        </xdr:nvSpPr>
        <xdr:spPr bwMode="auto">
          <a:xfrm>
            <a:off x="778" y="350"/>
            <a:ext cx="0" cy="223"/>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5">
            <a:extLst>
              <a:ext uri="{FF2B5EF4-FFF2-40B4-BE49-F238E27FC236}">
                <a16:creationId xmlns:a16="http://schemas.microsoft.com/office/drawing/2014/main" id="{00000000-0008-0000-0500-000005000000}"/>
              </a:ext>
            </a:extLst>
          </xdr:cNvPr>
          <xdr:cNvSpPr>
            <a:spLocks noChangeShapeType="1"/>
          </xdr:cNvSpPr>
        </xdr:nvSpPr>
        <xdr:spPr bwMode="auto">
          <a:xfrm>
            <a:off x="727" y="351"/>
            <a:ext cx="0" cy="223"/>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43</xdr:row>
      <xdr:rowOff>0</xdr:rowOff>
    </xdr:from>
    <xdr:to>
      <xdr:col>14</xdr:col>
      <xdr:colOff>285750</xdr:colOff>
      <xdr:row>45</xdr:row>
      <xdr:rowOff>276225</xdr:rowOff>
    </xdr:to>
    <xdr:grpSp>
      <xdr:nvGrpSpPr>
        <xdr:cNvPr id="6" name="Group 46">
          <a:extLst>
            <a:ext uri="{FF2B5EF4-FFF2-40B4-BE49-F238E27FC236}">
              <a16:creationId xmlns:a16="http://schemas.microsoft.com/office/drawing/2014/main" id="{00000000-0008-0000-0500-000006000000}"/>
            </a:ext>
          </a:extLst>
        </xdr:cNvPr>
        <xdr:cNvGrpSpPr>
          <a:grpSpLocks/>
        </xdr:cNvGrpSpPr>
      </xdr:nvGrpSpPr>
      <xdr:grpSpPr bwMode="auto">
        <a:xfrm>
          <a:off x="4638675" y="10467975"/>
          <a:ext cx="457200" cy="847725"/>
          <a:chOff x="727" y="350"/>
          <a:chExt cx="51" cy="224"/>
        </a:xfrm>
      </xdr:grpSpPr>
      <xdr:sp macro="" textlink="">
        <xdr:nvSpPr>
          <xdr:cNvPr id="7" name="Line 47">
            <a:extLst>
              <a:ext uri="{FF2B5EF4-FFF2-40B4-BE49-F238E27FC236}">
                <a16:creationId xmlns:a16="http://schemas.microsoft.com/office/drawing/2014/main" id="{00000000-0008-0000-0500-000007000000}"/>
              </a:ext>
            </a:extLst>
          </xdr:cNvPr>
          <xdr:cNvSpPr>
            <a:spLocks noChangeShapeType="1"/>
          </xdr:cNvSpPr>
        </xdr:nvSpPr>
        <xdr:spPr bwMode="auto">
          <a:xfrm>
            <a:off x="778" y="350"/>
            <a:ext cx="0" cy="223"/>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48">
            <a:extLst>
              <a:ext uri="{FF2B5EF4-FFF2-40B4-BE49-F238E27FC236}">
                <a16:creationId xmlns:a16="http://schemas.microsoft.com/office/drawing/2014/main" id="{00000000-0008-0000-0500-000008000000}"/>
              </a:ext>
            </a:extLst>
          </xdr:cNvPr>
          <xdr:cNvSpPr>
            <a:spLocks noChangeShapeType="1"/>
          </xdr:cNvSpPr>
        </xdr:nvSpPr>
        <xdr:spPr bwMode="auto">
          <a:xfrm>
            <a:off x="727" y="351"/>
            <a:ext cx="0" cy="223"/>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209550</xdr:colOff>
      <xdr:row>43</xdr:row>
      <xdr:rowOff>0</xdr:rowOff>
    </xdr:from>
    <xdr:to>
      <xdr:col>3</xdr:col>
      <xdr:colOff>209550</xdr:colOff>
      <xdr:row>46</xdr:row>
      <xdr:rowOff>0</xdr:rowOff>
    </xdr:to>
    <xdr:sp macro="" textlink="">
      <xdr:nvSpPr>
        <xdr:cNvPr id="13" name="Line 57">
          <a:extLst>
            <a:ext uri="{FF2B5EF4-FFF2-40B4-BE49-F238E27FC236}">
              <a16:creationId xmlns:a16="http://schemas.microsoft.com/office/drawing/2014/main" id="{00000000-0008-0000-0500-00000D000000}"/>
            </a:ext>
          </a:extLst>
        </xdr:cNvPr>
        <xdr:cNvSpPr>
          <a:spLocks noChangeShapeType="1"/>
        </xdr:cNvSpPr>
      </xdr:nvSpPr>
      <xdr:spPr bwMode="auto">
        <a:xfrm flipH="1">
          <a:off x="1495425" y="10467975"/>
          <a:ext cx="0" cy="8572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285750</xdr:colOff>
      <xdr:row>43</xdr:row>
      <xdr:rowOff>0</xdr:rowOff>
    </xdr:from>
    <xdr:to>
      <xdr:col>2</xdr:col>
      <xdr:colOff>285750</xdr:colOff>
      <xdr:row>46</xdr:row>
      <xdr:rowOff>0</xdr:rowOff>
    </xdr:to>
    <xdr:sp macro="" textlink="">
      <xdr:nvSpPr>
        <xdr:cNvPr id="14" name="Line 58">
          <a:extLst>
            <a:ext uri="{FF2B5EF4-FFF2-40B4-BE49-F238E27FC236}">
              <a16:creationId xmlns:a16="http://schemas.microsoft.com/office/drawing/2014/main" id="{00000000-0008-0000-0500-00000E000000}"/>
            </a:ext>
          </a:extLst>
        </xdr:cNvPr>
        <xdr:cNvSpPr>
          <a:spLocks noChangeShapeType="1"/>
        </xdr:cNvSpPr>
      </xdr:nvSpPr>
      <xdr:spPr bwMode="auto">
        <a:xfrm flipH="1">
          <a:off x="1190625" y="10467975"/>
          <a:ext cx="0" cy="8572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133350</xdr:colOff>
      <xdr:row>42</xdr:row>
      <xdr:rowOff>0</xdr:rowOff>
    </xdr:from>
    <xdr:to>
      <xdr:col>4</xdr:col>
      <xdr:colOff>133350</xdr:colOff>
      <xdr:row>46</xdr:row>
      <xdr:rowOff>0</xdr:rowOff>
    </xdr:to>
    <xdr:sp macro="" textlink="">
      <xdr:nvSpPr>
        <xdr:cNvPr id="15" name="Line 59">
          <a:extLst>
            <a:ext uri="{FF2B5EF4-FFF2-40B4-BE49-F238E27FC236}">
              <a16:creationId xmlns:a16="http://schemas.microsoft.com/office/drawing/2014/main" id="{00000000-0008-0000-0500-00000F000000}"/>
            </a:ext>
          </a:extLst>
        </xdr:cNvPr>
        <xdr:cNvSpPr>
          <a:spLocks noChangeShapeType="1"/>
        </xdr:cNvSpPr>
      </xdr:nvSpPr>
      <xdr:spPr bwMode="auto">
        <a:xfrm flipH="1">
          <a:off x="1800225" y="10163175"/>
          <a:ext cx="0" cy="116205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28</xdr:row>
      <xdr:rowOff>0</xdr:rowOff>
    </xdr:from>
    <xdr:to>
      <xdr:col>4</xdr:col>
      <xdr:colOff>19050</xdr:colOff>
      <xdr:row>39</xdr:row>
      <xdr:rowOff>200025</xdr:rowOff>
    </xdr:to>
    <xdr:sp macro="" textlink="">
      <xdr:nvSpPr>
        <xdr:cNvPr id="16" name="Line 60">
          <a:extLst>
            <a:ext uri="{FF2B5EF4-FFF2-40B4-BE49-F238E27FC236}">
              <a16:creationId xmlns:a16="http://schemas.microsoft.com/office/drawing/2014/main" id="{00000000-0008-0000-0500-000010000000}"/>
            </a:ext>
          </a:extLst>
        </xdr:cNvPr>
        <xdr:cNvSpPr>
          <a:spLocks noChangeShapeType="1"/>
        </xdr:cNvSpPr>
      </xdr:nvSpPr>
      <xdr:spPr bwMode="auto">
        <a:xfrm>
          <a:off x="1685925" y="7334250"/>
          <a:ext cx="0" cy="24860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145113</xdr:colOff>
      <xdr:row>13</xdr:row>
      <xdr:rowOff>0</xdr:rowOff>
    </xdr:from>
    <xdr:to>
      <xdr:col>23</xdr:col>
      <xdr:colOff>190500</xdr:colOff>
      <xdr:row>23</xdr:row>
      <xdr:rowOff>0</xdr:rowOff>
    </xdr:to>
    <xdr:grpSp>
      <xdr:nvGrpSpPr>
        <xdr:cNvPr id="17" name="Group 84">
          <a:extLst>
            <a:ext uri="{FF2B5EF4-FFF2-40B4-BE49-F238E27FC236}">
              <a16:creationId xmlns:a16="http://schemas.microsoft.com/office/drawing/2014/main" id="{00000000-0008-0000-0500-000011000000}"/>
            </a:ext>
          </a:extLst>
        </xdr:cNvPr>
        <xdr:cNvGrpSpPr>
          <a:grpSpLocks/>
        </xdr:cNvGrpSpPr>
      </xdr:nvGrpSpPr>
      <xdr:grpSpPr bwMode="auto">
        <a:xfrm>
          <a:off x="7546038" y="3390900"/>
          <a:ext cx="483537" cy="3143250"/>
          <a:chOff x="318" y="345"/>
          <a:chExt cx="51" cy="224"/>
        </a:xfrm>
      </xdr:grpSpPr>
      <xdr:sp macro="" textlink="">
        <xdr:nvSpPr>
          <xdr:cNvPr id="18" name="Line 85">
            <a:extLst>
              <a:ext uri="{FF2B5EF4-FFF2-40B4-BE49-F238E27FC236}">
                <a16:creationId xmlns:a16="http://schemas.microsoft.com/office/drawing/2014/main" id="{00000000-0008-0000-0500-000012000000}"/>
              </a:ext>
            </a:extLst>
          </xdr:cNvPr>
          <xdr:cNvSpPr>
            <a:spLocks noChangeShapeType="1"/>
          </xdr:cNvSpPr>
        </xdr:nvSpPr>
        <xdr:spPr bwMode="auto">
          <a:xfrm>
            <a:off x="318"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86">
            <a:extLst>
              <a:ext uri="{FF2B5EF4-FFF2-40B4-BE49-F238E27FC236}">
                <a16:creationId xmlns:a16="http://schemas.microsoft.com/office/drawing/2014/main" id="{00000000-0008-0000-0500-000013000000}"/>
              </a:ext>
            </a:extLst>
          </xdr:cNvPr>
          <xdr:cNvSpPr>
            <a:spLocks noChangeShapeType="1"/>
          </xdr:cNvSpPr>
        </xdr:nvSpPr>
        <xdr:spPr bwMode="auto">
          <a:xfrm>
            <a:off x="369"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0</xdr:colOff>
      <xdr:row>6</xdr:row>
      <xdr:rowOff>0</xdr:rowOff>
    </xdr:from>
    <xdr:to>
      <xdr:col>5</xdr:col>
      <xdr:colOff>0</xdr:colOff>
      <xdr:row>6</xdr:row>
      <xdr:rowOff>9525</xdr:rowOff>
    </xdr:to>
    <xdr:sp macro="" textlink="">
      <xdr:nvSpPr>
        <xdr:cNvPr id="20" name="Line 89">
          <a:extLst>
            <a:ext uri="{FF2B5EF4-FFF2-40B4-BE49-F238E27FC236}">
              <a16:creationId xmlns:a16="http://schemas.microsoft.com/office/drawing/2014/main" id="{00000000-0008-0000-0500-000014000000}"/>
            </a:ext>
          </a:extLst>
        </xdr:cNvPr>
        <xdr:cNvSpPr>
          <a:spLocks noChangeShapeType="1"/>
        </xdr:cNvSpPr>
      </xdr:nvSpPr>
      <xdr:spPr bwMode="auto">
        <a:xfrm>
          <a:off x="1981200"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6</xdr:row>
      <xdr:rowOff>0</xdr:rowOff>
    </xdr:from>
    <xdr:to>
      <xdr:col>11</xdr:col>
      <xdr:colOff>295275</xdr:colOff>
      <xdr:row>6</xdr:row>
      <xdr:rowOff>9525</xdr:rowOff>
    </xdr:to>
    <xdr:sp macro="" textlink="">
      <xdr:nvSpPr>
        <xdr:cNvPr id="21" name="Line 91">
          <a:extLst>
            <a:ext uri="{FF2B5EF4-FFF2-40B4-BE49-F238E27FC236}">
              <a16:creationId xmlns:a16="http://schemas.microsoft.com/office/drawing/2014/main" id="{00000000-0008-0000-0500-000015000000}"/>
            </a:ext>
          </a:extLst>
        </xdr:cNvPr>
        <xdr:cNvSpPr>
          <a:spLocks noChangeShapeType="1"/>
        </xdr:cNvSpPr>
      </xdr:nvSpPr>
      <xdr:spPr bwMode="auto">
        <a:xfrm>
          <a:off x="41624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0</xdr:rowOff>
    </xdr:from>
    <xdr:to>
      <xdr:col>10</xdr:col>
      <xdr:colOff>0</xdr:colOff>
      <xdr:row>6</xdr:row>
      <xdr:rowOff>9525</xdr:rowOff>
    </xdr:to>
    <xdr:sp macro="" textlink="">
      <xdr:nvSpPr>
        <xdr:cNvPr id="22" name="Line 92">
          <a:extLst>
            <a:ext uri="{FF2B5EF4-FFF2-40B4-BE49-F238E27FC236}">
              <a16:creationId xmlns:a16="http://schemas.microsoft.com/office/drawing/2014/main" id="{00000000-0008-0000-0500-000016000000}"/>
            </a:ext>
          </a:extLst>
        </xdr:cNvPr>
        <xdr:cNvSpPr>
          <a:spLocks noChangeShapeType="1"/>
        </xdr:cNvSpPr>
      </xdr:nvSpPr>
      <xdr:spPr bwMode="auto">
        <a:xfrm>
          <a:off x="35528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0</xdr:rowOff>
    </xdr:from>
    <xdr:to>
      <xdr:col>8</xdr:col>
      <xdr:colOff>0</xdr:colOff>
      <xdr:row>6</xdr:row>
      <xdr:rowOff>9525</xdr:rowOff>
    </xdr:to>
    <xdr:sp macro="" textlink="">
      <xdr:nvSpPr>
        <xdr:cNvPr id="23" name="Line 95">
          <a:extLst>
            <a:ext uri="{FF2B5EF4-FFF2-40B4-BE49-F238E27FC236}">
              <a16:creationId xmlns:a16="http://schemas.microsoft.com/office/drawing/2014/main" id="{00000000-0008-0000-0500-000017000000}"/>
            </a:ext>
          </a:extLst>
        </xdr:cNvPr>
        <xdr:cNvSpPr>
          <a:spLocks noChangeShapeType="1"/>
        </xdr:cNvSpPr>
      </xdr:nvSpPr>
      <xdr:spPr bwMode="auto">
        <a:xfrm>
          <a:off x="292417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6</xdr:row>
      <xdr:rowOff>0</xdr:rowOff>
    </xdr:from>
    <xdr:to>
      <xdr:col>9</xdr:col>
      <xdr:colOff>9525</xdr:colOff>
      <xdr:row>6</xdr:row>
      <xdr:rowOff>9525</xdr:rowOff>
    </xdr:to>
    <xdr:sp macro="" textlink="">
      <xdr:nvSpPr>
        <xdr:cNvPr id="24" name="Line 98">
          <a:extLst>
            <a:ext uri="{FF2B5EF4-FFF2-40B4-BE49-F238E27FC236}">
              <a16:creationId xmlns:a16="http://schemas.microsoft.com/office/drawing/2014/main" id="{00000000-0008-0000-0500-000018000000}"/>
            </a:ext>
          </a:extLst>
        </xdr:cNvPr>
        <xdr:cNvSpPr>
          <a:spLocks noChangeShapeType="1"/>
        </xdr:cNvSpPr>
      </xdr:nvSpPr>
      <xdr:spPr bwMode="auto">
        <a:xfrm>
          <a:off x="32480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6</xdr:row>
      <xdr:rowOff>0</xdr:rowOff>
    </xdr:from>
    <xdr:to>
      <xdr:col>18</xdr:col>
      <xdr:colOff>9525</xdr:colOff>
      <xdr:row>6</xdr:row>
      <xdr:rowOff>9525</xdr:rowOff>
    </xdr:to>
    <xdr:sp macro="" textlink="">
      <xdr:nvSpPr>
        <xdr:cNvPr id="25" name="Line 90">
          <a:extLst>
            <a:ext uri="{FF2B5EF4-FFF2-40B4-BE49-F238E27FC236}">
              <a16:creationId xmlns:a16="http://schemas.microsoft.com/office/drawing/2014/main" id="{00000000-0008-0000-0500-000019000000}"/>
            </a:ext>
          </a:extLst>
        </xdr:cNvPr>
        <xdr:cNvSpPr>
          <a:spLocks noChangeShapeType="1"/>
        </xdr:cNvSpPr>
      </xdr:nvSpPr>
      <xdr:spPr bwMode="auto">
        <a:xfrm>
          <a:off x="6305550"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8</xdr:row>
      <xdr:rowOff>0</xdr:rowOff>
    </xdr:from>
    <xdr:to>
      <xdr:col>4</xdr:col>
      <xdr:colOff>0</xdr:colOff>
      <xdr:row>9</xdr:row>
      <xdr:rowOff>0</xdr:rowOff>
    </xdr:to>
    <xdr:sp macro="" textlink="">
      <xdr:nvSpPr>
        <xdr:cNvPr id="26" name="Line 7">
          <a:extLst>
            <a:ext uri="{FF2B5EF4-FFF2-40B4-BE49-F238E27FC236}">
              <a16:creationId xmlns:a16="http://schemas.microsoft.com/office/drawing/2014/main" id="{00000000-0008-0000-0500-00001A000000}"/>
            </a:ext>
          </a:extLst>
        </xdr:cNvPr>
        <xdr:cNvSpPr>
          <a:spLocks noChangeShapeType="1"/>
        </xdr:cNvSpPr>
      </xdr:nvSpPr>
      <xdr:spPr bwMode="auto">
        <a:xfrm>
          <a:off x="1666875" y="181927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9</xdr:row>
      <xdr:rowOff>0</xdr:rowOff>
    </xdr:from>
    <xdr:to>
      <xdr:col>10</xdr:col>
      <xdr:colOff>0</xdr:colOff>
      <xdr:row>10</xdr:row>
      <xdr:rowOff>9525</xdr:rowOff>
    </xdr:to>
    <xdr:sp macro="" textlink="">
      <xdr:nvSpPr>
        <xdr:cNvPr id="27" name="Line 92">
          <a:extLst>
            <a:ext uri="{FF2B5EF4-FFF2-40B4-BE49-F238E27FC236}">
              <a16:creationId xmlns:a16="http://schemas.microsoft.com/office/drawing/2014/main" id="{00000000-0008-0000-0500-00001B000000}"/>
            </a:ext>
          </a:extLst>
        </xdr:cNvPr>
        <xdr:cNvSpPr>
          <a:spLocks noChangeShapeType="1"/>
        </xdr:cNvSpPr>
      </xdr:nvSpPr>
      <xdr:spPr bwMode="auto">
        <a:xfrm>
          <a:off x="3552825" y="213360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xdr:row>
      <xdr:rowOff>0</xdr:rowOff>
    </xdr:from>
    <xdr:to>
      <xdr:col>7</xdr:col>
      <xdr:colOff>0</xdr:colOff>
      <xdr:row>10</xdr:row>
      <xdr:rowOff>0</xdr:rowOff>
    </xdr:to>
    <xdr:sp macro="" textlink="">
      <xdr:nvSpPr>
        <xdr:cNvPr id="28" name="Line 93">
          <a:extLst>
            <a:ext uri="{FF2B5EF4-FFF2-40B4-BE49-F238E27FC236}">
              <a16:creationId xmlns:a16="http://schemas.microsoft.com/office/drawing/2014/main" id="{00000000-0008-0000-0500-00001C000000}"/>
            </a:ext>
          </a:extLst>
        </xdr:cNvPr>
        <xdr:cNvSpPr>
          <a:spLocks noChangeShapeType="1"/>
        </xdr:cNvSpPr>
      </xdr:nvSpPr>
      <xdr:spPr bwMode="auto">
        <a:xfrm>
          <a:off x="2609850" y="213360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xdr:row>
      <xdr:rowOff>0</xdr:rowOff>
    </xdr:from>
    <xdr:to>
      <xdr:col>7</xdr:col>
      <xdr:colOff>0</xdr:colOff>
      <xdr:row>10</xdr:row>
      <xdr:rowOff>0</xdr:rowOff>
    </xdr:to>
    <xdr:sp macro="" textlink="">
      <xdr:nvSpPr>
        <xdr:cNvPr id="29" name="Line 77">
          <a:extLst>
            <a:ext uri="{FF2B5EF4-FFF2-40B4-BE49-F238E27FC236}">
              <a16:creationId xmlns:a16="http://schemas.microsoft.com/office/drawing/2014/main" id="{00000000-0008-0000-0500-00001D000000}"/>
            </a:ext>
          </a:extLst>
        </xdr:cNvPr>
        <xdr:cNvSpPr>
          <a:spLocks noChangeShapeType="1"/>
        </xdr:cNvSpPr>
      </xdr:nvSpPr>
      <xdr:spPr bwMode="auto">
        <a:xfrm>
          <a:off x="2609850" y="213360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142875</xdr:colOff>
      <xdr:row>9</xdr:row>
      <xdr:rowOff>0</xdr:rowOff>
    </xdr:from>
    <xdr:to>
      <xdr:col>11</xdr:col>
      <xdr:colOff>142875</xdr:colOff>
      <xdr:row>10</xdr:row>
      <xdr:rowOff>0</xdr:rowOff>
    </xdr:to>
    <xdr:sp macro="" textlink="">
      <xdr:nvSpPr>
        <xdr:cNvPr id="30" name="Line 79">
          <a:extLst>
            <a:ext uri="{FF2B5EF4-FFF2-40B4-BE49-F238E27FC236}">
              <a16:creationId xmlns:a16="http://schemas.microsoft.com/office/drawing/2014/main" id="{00000000-0008-0000-0500-00001E000000}"/>
            </a:ext>
          </a:extLst>
        </xdr:cNvPr>
        <xdr:cNvSpPr>
          <a:spLocks noChangeShapeType="1"/>
        </xdr:cNvSpPr>
      </xdr:nvSpPr>
      <xdr:spPr bwMode="auto">
        <a:xfrm>
          <a:off x="4010025" y="213360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0</xdr:rowOff>
    </xdr:from>
    <xdr:to>
      <xdr:col>5</xdr:col>
      <xdr:colOff>152400</xdr:colOff>
      <xdr:row>10</xdr:row>
      <xdr:rowOff>0</xdr:rowOff>
    </xdr:to>
    <xdr:sp macro="" textlink="">
      <xdr:nvSpPr>
        <xdr:cNvPr id="31" name="Line 80">
          <a:extLst>
            <a:ext uri="{FF2B5EF4-FFF2-40B4-BE49-F238E27FC236}">
              <a16:creationId xmlns:a16="http://schemas.microsoft.com/office/drawing/2014/main" id="{00000000-0008-0000-0500-00001F000000}"/>
            </a:ext>
          </a:extLst>
        </xdr:cNvPr>
        <xdr:cNvSpPr>
          <a:spLocks noChangeShapeType="1"/>
        </xdr:cNvSpPr>
      </xdr:nvSpPr>
      <xdr:spPr bwMode="auto">
        <a:xfrm>
          <a:off x="2133600" y="213360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171450</xdr:colOff>
      <xdr:row>9</xdr:row>
      <xdr:rowOff>9525</xdr:rowOff>
    </xdr:from>
    <xdr:to>
      <xdr:col>8</xdr:col>
      <xdr:colOff>171450</xdr:colOff>
      <xdr:row>10</xdr:row>
      <xdr:rowOff>9525</xdr:rowOff>
    </xdr:to>
    <xdr:sp macro="" textlink="">
      <xdr:nvSpPr>
        <xdr:cNvPr id="32" name="Line 99">
          <a:extLst>
            <a:ext uri="{FF2B5EF4-FFF2-40B4-BE49-F238E27FC236}">
              <a16:creationId xmlns:a16="http://schemas.microsoft.com/office/drawing/2014/main" id="{00000000-0008-0000-0500-000020000000}"/>
            </a:ext>
          </a:extLst>
        </xdr:cNvPr>
        <xdr:cNvSpPr>
          <a:spLocks noChangeShapeType="1"/>
        </xdr:cNvSpPr>
      </xdr:nvSpPr>
      <xdr:spPr bwMode="auto">
        <a:xfrm>
          <a:off x="3095625" y="21431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8</xdr:row>
      <xdr:rowOff>0</xdr:rowOff>
    </xdr:from>
    <xdr:to>
      <xdr:col>5</xdr:col>
      <xdr:colOff>0</xdr:colOff>
      <xdr:row>8</xdr:row>
      <xdr:rowOff>9525</xdr:rowOff>
    </xdr:to>
    <xdr:sp macro="" textlink="">
      <xdr:nvSpPr>
        <xdr:cNvPr id="33" name="Line 89">
          <a:extLst>
            <a:ext uri="{FF2B5EF4-FFF2-40B4-BE49-F238E27FC236}">
              <a16:creationId xmlns:a16="http://schemas.microsoft.com/office/drawing/2014/main" id="{00000000-0008-0000-0500-000021000000}"/>
            </a:ext>
          </a:extLst>
        </xdr:cNvPr>
        <xdr:cNvSpPr>
          <a:spLocks noChangeShapeType="1"/>
        </xdr:cNvSpPr>
      </xdr:nvSpPr>
      <xdr:spPr bwMode="auto">
        <a:xfrm>
          <a:off x="1981200" y="18192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8</xdr:row>
      <xdr:rowOff>0</xdr:rowOff>
    </xdr:from>
    <xdr:to>
      <xdr:col>11</xdr:col>
      <xdr:colOff>295275</xdr:colOff>
      <xdr:row>8</xdr:row>
      <xdr:rowOff>9525</xdr:rowOff>
    </xdr:to>
    <xdr:sp macro="" textlink="">
      <xdr:nvSpPr>
        <xdr:cNvPr id="34" name="Line 91">
          <a:extLst>
            <a:ext uri="{FF2B5EF4-FFF2-40B4-BE49-F238E27FC236}">
              <a16:creationId xmlns:a16="http://schemas.microsoft.com/office/drawing/2014/main" id="{00000000-0008-0000-0500-000022000000}"/>
            </a:ext>
          </a:extLst>
        </xdr:cNvPr>
        <xdr:cNvSpPr>
          <a:spLocks noChangeShapeType="1"/>
        </xdr:cNvSpPr>
      </xdr:nvSpPr>
      <xdr:spPr bwMode="auto">
        <a:xfrm>
          <a:off x="4162425" y="18192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0</xdr:rowOff>
    </xdr:from>
    <xdr:to>
      <xdr:col>10</xdr:col>
      <xdr:colOff>0</xdr:colOff>
      <xdr:row>8</xdr:row>
      <xdr:rowOff>9525</xdr:rowOff>
    </xdr:to>
    <xdr:sp macro="" textlink="">
      <xdr:nvSpPr>
        <xdr:cNvPr id="35" name="Line 92">
          <a:extLst>
            <a:ext uri="{FF2B5EF4-FFF2-40B4-BE49-F238E27FC236}">
              <a16:creationId xmlns:a16="http://schemas.microsoft.com/office/drawing/2014/main" id="{00000000-0008-0000-0500-000023000000}"/>
            </a:ext>
          </a:extLst>
        </xdr:cNvPr>
        <xdr:cNvSpPr>
          <a:spLocks noChangeShapeType="1"/>
        </xdr:cNvSpPr>
      </xdr:nvSpPr>
      <xdr:spPr bwMode="auto">
        <a:xfrm>
          <a:off x="3552825" y="18192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8</xdr:row>
      <xdr:rowOff>0</xdr:rowOff>
    </xdr:from>
    <xdr:to>
      <xdr:col>8</xdr:col>
      <xdr:colOff>0</xdr:colOff>
      <xdr:row>8</xdr:row>
      <xdr:rowOff>9525</xdr:rowOff>
    </xdr:to>
    <xdr:sp macro="" textlink="">
      <xdr:nvSpPr>
        <xdr:cNvPr id="36" name="Line 95">
          <a:extLst>
            <a:ext uri="{FF2B5EF4-FFF2-40B4-BE49-F238E27FC236}">
              <a16:creationId xmlns:a16="http://schemas.microsoft.com/office/drawing/2014/main" id="{00000000-0008-0000-0500-000024000000}"/>
            </a:ext>
          </a:extLst>
        </xdr:cNvPr>
        <xdr:cNvSpPr>
          <a:spLocks noChangeShapeType="1"/>
        </xdr:cNvSpPr>
      </xdr:nvSpPr>
      <xdr:spPr bwMode="auto">
        <a:xfrm>
          <a:off x="2924175" y="18192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8</xdr:row>
      <xdr:rowOff>0</xdr:rowOff>
    </xdr:from>
    <xdr:to>
      <xdr:col>9</xdr:col>
      <xdr:colOff>9525</xdr:colOff>
      <xdr:row>8</xdr:row>
      <xdr:rowOff>9525</xdr:rowOff>
    </xdr:to>
    <xdr:sp macro="" textlink="">
      <xdr:nvSpPr>
        <xdr:cNvPr id="37" name="Line 98">
          <a:extLst>
            <a:ext uri="{FF2B5EF4-FFF2-40B4-BE49-F238E27FC236}">
              <a16:creationId xmlns:a16="http://schemas.microsoft.com/office/drawing/2014/main" id="{00000000-0008-0000-0500-000025000000}"/>
            </a:ext>
          </a:extLst>
        </xdr:cNvPr>
        <xdr:cNvSpPr>
          <a:spLocks noChangeShapeType="1"/>
        </xdr:cNvSpPr>
      </xdr:nvSpPr>
      <xdr:spPr bwMode="auto">
        <a:xfrm>
          <a:off x="3248025" y="18192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9525</xdr:rowOff>
    </xdr:from>
    <xdr:to>
      <xdr:col>5</xdr:col>
      <xdr:colOff>0</xdr:colOff>
      <xdr:row>7</xdr:row>
      <xdr:rowOff>9525</xdr:rowOff>
    </xdr:to>
    <xdr:sp macro="" textlink="">
      <xdr:nvSpPr>
        <xdr:cNvPr id="38" name="Line 89">
          <a:extLst>
            <a:ext uri="{FF2B5EF4-FFF2-40B4-BE49-F238E27FC236}">
              <a16:creationId xmlns:a16="http://schemas.microsoft.com/office/drawing/2014/main" id="{00000000-0008-0000-0500-000026000000}"/>
            </a:ext>
          </a:extLst>
        </xdr:cNvPr>
        <xdr:cNvSpPr>
          <a:spLocks noChangeShapeType="1"/>
        </xdr:cNvSpPr>
      </xdr:nvSpPr>
      <xdr:spPr bwMode="auto">
        <a:xfrm>
          <a:off x="1981200" y="12001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6</xdr:row>
      <xdr:rowOff>0</xdr:rowOff>
    </xdr:from>
    <xdr:to>
      <xdr:col>11</xdr:col>
      <xdr:colOff>295275</xdr:colOff>
      <xdr:row>7</xdr:row>
      <xdr:rowOff>9525</xdr:rowOff>
    </xdr:to>
    <xdr:sp macro="" textlink="">
      <xdr:nvSpPr>
        <xdr:cNvPr id="39" name="Line 91">
          <a:extLst>
            <a:ext uri="{FF2B5EF4-FFF2-40B4-BE49-F238E27FC236}">
              <a16:creationId xmlns:a16="http://schemas.microsoft.com/office/drawing/2014/main" id="{00000000-0008-0000-0500-000027000000}"/>
            </a:ext>
          </a:extLst>
        </xdr:cNvPr>
        <xdr:cNvSpPr>
          <a:spLocks noChangeShapeType="1"/>
        </xdr:cNvSpPr>
      </xdr:nvSpPr>
      <xdr:spPr bwMode="auto">
        <a:xfrm>
          <a:off x="41624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0</xdr:rowOff>
    </xdr:from>
    <xdr:to>
      <xdr:col>10</xdr:col>
      <xdr:colOff>0</xdr:colOff>
      <xdr:row>7</xdr:row>
      <xdr:rowOff>9525</xdr:rowOff>
    </xdr:to>
    <xdr:sp macro="" textlink="">
      <xdr:nvSpPr>
        <xdr:cNvPr id="40" name="Line 92">
          <a:extLst>
            <a:ext uri="{FF2B5EF4-FFF2-40B4-BE49-F238E27FC236}">
              <a16:creationId xmlns:a16="http://schemas.microsoft.com/office/drawing/2014/main" id="{00000000-0008-0000-0500-000028000000}"/>
            </a:ext>
          </a:extLst>
        </xdr:cNvPr>
        <xdr:cNvSpPr>
          <a:spLocks noChangeShapeType="1"/>
        </xdr:cNvSpPr>
      </xdr:nvSpPr>
      <xdr:spPr bwMode="auto">
        <a:xfrm>
          <a:off x="35528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xdr:row>
      <xdr:rowOff>0</xdr:rowOff>
    </xdr:from>
    <xdr:to>
      <xdr:col>7</xdr:col>
      <xdr:colOff>0</xdr:colOff>
      <xdr:row>7</xdr:row>
      <xdr:rowOff>0</xdr:rowOff>
    </xdr:to>
    <xdr:sp macro="" textlink="">
      <xdr:nvSpPr>
        <xdr:cNvPr id="41" name="Line 93">
          <a:extLst>
            <a:ext uri="{FF2B5EF4-FFF2-40B4-BE49-F238E27FC236}">
              <a16:creationId xmlns:a16="http://schemas.microsoft.com/office/drawing/2014/main" id="{00000000-0008-0000-0500-000029000000}"/>
            </a:ext>
          </a:extLst>
        </xdr:cNvPr>
        <xdr:cNvSpPr>
          <a:spLocks noChangeShapeType="1"/>
        </xdr:cNvSpPr>
      </xdr:nvSpPr>
      <xdr:spPr bwMode="auto">
        <a:xfrm>
          <a:off x="2609850"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9525</xdr:rowOff>
    </xdr:from>
    <xdr:to>
      <xdr:col>8</xdr:col>
      <xdr:colOff>0</xdr:colOff>
      <xdr:row>7</xdr:row>
      <xdr:rowOff>9525</xdr:rowOff>
    </xdr:to>
    <xdr:sp macro="" textlink="">
      <xdr:nvSpPr>
        <xdr:cNvPr id="42" name="Line 95">
          <a:extLst>
            <a:ext uri="{FF2B5EF4-FFF2-40B4-BE49-F238E27FC236}">
              <a16:creationId xmlns:a16="http://schemas.microsoft.com/office/drawing/2014/main" id="{00000000-0008-0000-0500-00002A000000}"/>
            </a:ext>
          </a:extLst>
        </xdr:cNvPr>
        <xdr:cNvSpPr>
          <a:spLocks noChangeShapeType="1"/>
        </xdr:cNvSpPr>
      </xdr:nvSpPr>
      <xdr:spPr bwMode="auto">
        <a:xfrm>
          <a:off x="2924175" y="12001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6</xdr:row>
      <xdr:rowOff>0</xdr:rowOff>
    </xdr:from>
    <xdr:to>
      <xdr:col>9</xdr:col>
      <xdr:colOff>9525</xdr:colOff>
      <xdr:row>7</xdr:row>
      <xdr:rowOff>9525</xdr:rowOff>
    </xdr:to>
    <xdr:sp macro="" textlink="">
      <xdr:nvSpPr>
        <xdr:cNvPr id="43" name="Line 98">
          <a:extLst>
            <a:ext uri="{FF2B5EF4-FFF2-40B4-BE49-F238E27FC236}">
              <a16:creationId xmlns:a16="http://schemas.microsoft.com/office/drawing/2014/main" id="{00000000-0008-0000-0500-00002B000000}"/>
            </a:ext>
          </a:extLst>
        </xdr:cNvPr>
        <xdr:cNvSpPr>
          <a:spLocks noChangeShapeType="1"/>
        </xdr:cNvSpPr>
      </xdr:nvSpPr>
      <xdr:spPr bwMode="auto">
        <a:xfrm>
          <a:off x="32480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6</xdr:row>
      <xdr:rowOff>0</xdr:rowOff>
    </xdr:from>
    <xdr:to>
      <xdr:col>10</xdr:col>
      <xdr:colOff>304800</xdr:colOff>
      <xdr:row>7</xdr:row>
      <xdr:rowOff>0</xdr:rowOff>
    </xdr:to>
    <xdr:sp macro="" textlink="">
      <xdr:nvSpPr>
        <xdr:cNvPr id="44" name="Line 5">
          <a:extLst>
            <a:ext uri="{FF2B5EF4-FFF2-40B4-BE49-F238E27FC236}">
              <a16:creationId xmlns:a16="http://schemas.microsoft.com/office/drawing/2014/main" id="{00000000-0008-0000-0500-00002C000000}"/>
            </a:ext>
          </a:extLst>
        </xdr:cNvPr>
        <xdr:cNvSpPr>
          <a:spLocks noChangeShapeType="1"/>
        </xdr:cNvSpPr>
      </xdr:nvSpPr>
      <xdr:spPr bwMode="auto">
        <a:xfrm>
          <a:off x="3857625"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xdr:row>
      <xdr:rowOff>0</xdr:rowOff>
    </xdr:from>
    <xdr:to>
      <xdr:col>6</xdr:col>
      <xdr:colOff>0</xdr:colOff>
      <xdr:row>7</xdr:row>
      <xdr:rowOff>0</xdr:rowOff>
    </xdr:to>
    <xdr:sp macro="" textlink="">
      <xdr:nvSpPr>
        <xdr:cNvPr id="45" name="Line 10">
          <a:extLst>
            <a:ext uri="{FF2B5EF4-FFF2-40B4-BE49-F238E27FC236}">
              <a16:creationId xmlns:a16="http://schemas.microsoft.com/office/drawing/2014/main" id="{00000000-0008-0000-0500-00002D000000}"/>
            </a:ext>
          </a:extLst>
        </xdr:cNvPr>
        <xdr:cNvSpPr>
          <a:spLocks noChangeShapeType="1"/>
        </xdr:cNvSpPr>
      </xdr:nvSpPr>
      <xdr:spPr bwMode="auto">
        <a:xfrm>
          <a:off x="2295525"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0</xdr:rowOff>
    </xdr:from>
    <xdr:to>
      <xdr:col>4</xdr:col>
      <xdr:colOff>0</xdr:colOff>
      <xdr:row>8</xdr:row>
      <xdr:rowOff>0</xdr:rowOff>
    </xdr:to>
    <xdr:sp macro="" textlink="">
      <xdr:nvSpPr>
        <xdr:cNvPr id="46" name="Line 7">
          <a:extLst>
            <a:ext uri="{FF2B5EF4-FFF2-40B4-BE49-F238E27FC236}">
              <a16:creationId xmlns:a16="http://schemas.microsoft.com/office/drawing/2014/main" id="{00000000-0008-0000-0500-00002E000000}"/>
            </a:ext>
          </a:extLst>
        </xdr:cNvPr>
        <xdr:cNvSpPr>
          <a:spLocks noChangeShapeType="1"/>
        </xdr:cNvSpPr>
      </xdr:nvSpPr>
      <xdr:spPr bwMode="auto">
        <a:xfrm>
          <a:off x="1666875"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7</xdr:row>
      <xdr:rowOff>0</xdr:rowOff>
    </xdr:from>
    <xdr:to>
      <xdr:col>11</xdr:col>
      <xdr:colOff>295275</xdr:colOff>
      <xdr:row>8</xdr:row>
      <xdr:rowOff>9525</xdr:rowOff>
    </xdr:to>
    <xdr:sp macro="" textlink="">
      <xdr:nvSpPr>
        <xdr:cNvPr id="48" name="Line 91">
          <a:extLst>
            <a:ext uri="{FF2B5EF4-FFF2-40B4-BE49-F238E27FC236}">
              <a16:creationId xmlns:a16="http://schemas.microsoft.com/office/drawing/2014/main" id="{00000000-0008-0000-0500-000030000000}"/>
            </a:ext>
          </a:extLst>
        </xdr:cNvPr>
        <xdr:cNvSpPr>
          <a:spLocks noChangeShapeType="1"/>
        </xdr:cNvSpPr>
      </xdr:nvSpPr>
      <xdr:spPr bwMode="auto">
        <a:xfrm>
          <a:off x="41624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8</xdr:row>
      <xdr:rowOff>9525</xdr:rowOff>
    </xdr:to>
    <xdr:sp macro="" textlink="">
      <xdr:nvSpPr>
        <xdr:cNvPr id="49" name="Line 92">
          <a:extLst>
            <a:ext uri="{FF2B5EF4-FFF2-40B4-BE49-F238E27FC236}">
              <a16:creationId xmlns:a16="http://schemas.microsoft.com/office/drawing/2014/main" id="{00000000-0008-0000-0500-000031000000}"/>
            </a:ext>
          </a:extLst>
        </xdr:cNvPr>
        <xdr:cNvSpPr>
          <a:spLocks noChangeShapeType="1"/>
        </xdr:cNvSpPr>
      </xdr:nvSpPr>
      <xdr:spPr bwMode="auto">
        <a:xfrm>
          <a:off x="35528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7</xdr:row>
      <xdr:rowOff>0</xdr:rowOff>
    </xdr:from>
    <xdr:to>
      <xdr:col>7</xdr:col>
      <xdr:colOff>0</xdr:colOff>
      <xdr:row>8</xdr:row>
      <xdr:rowOff>0</xdr:rowOff>
    </xdr:to>
    <xdr:sp macro="" textlink="">
      <xdr:nvSpPr>
        <xdr:cNvPr id="50" name="Line 93">
          <a:extLst>
            <a:ext uri="{FF2B5EF4-FFF2-40B4-BE49-F238E27FC236}">
              <a16:creationId xmlns:a16="http://schemas.microsoft.com/office/drawing/2014/main" id="{00000000-0008-0000-0500-000032000000}"/>
            </a:ext>
          </a:extLst>
        </xdr:cNvPr>
        <xdr:cNvSpPr>
          <a:spLocks noChangeShapeType="1"/>
        </xdr:cNvSpPr>
      </xdr:nvSpPr>
      <xdr:spPr bwMode="auto">
        <a:xfrm>
          <a:off x="2609850"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9525</xdr:rowOff>
    </xdr:from>
    <xdr:to>
      <xdr:col>8</xdr:col>
      <xdr:colOff>0</xdr:colOff>
      <xdr:row>8</xdr:row>
      <xdr:rowOff>9525</xdr:rowOff>
    </xdr:to>
    <xdr:sp macro="" textlink="">
      <xdr:nvSpPr>
        <xdr:cNvPr id="51" name="Line 95">
          <a:extLst>
            <a:ext uri="{FF2B5EF4-FFF2-40B4-BE49-F238E27FC236}">
              <a16:creationId xmlns:a16="http://schemas.microsoft.com/office/drawing/2014/main" id="{00000000-0008-0000-0500-000033000000}"/>
            </a:ext>
          </a:extLst>
        </xdr:cNvPr>
        <xdr:cNvSpPr>
          <a:spLocks noChangeShapeType="1"/>
        </xdr:cNvSpPr>
      </xdr:nvSpPr>
      <xdr:spPr bwMode="auto">
        <a:xfrm>
          <a:off x="2924175" y="151447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7</xdr:row>
      <xdr:rowOff>0</xdr:rowOff>
    </xdr:from>
    <xdr:to>
      <xdr:col>9</xdr:col>
      <xdr:colOff>9525</xdr:colOff>
      <xdr:row>8</xdr:row>
      <xdr:rowOff>9525</xdr:rowOff>
    </xdr:to>
    <xdr:sp macro="" textlink="">
      <xdr:nvSpPr>
        <xdr:cNvPr id="52" name="Line 98">
          <a:extLst>
            <a:ext uri="{FF2B5EF4-FFF2-40B4-BE49-F238E27FC236}">
              <a16:creationId xmlns:a16="http://schemas.microsoft.com/office/drawing/2014/main" id="{00000000-0008-0000-0500-000034000000}"/>
            </a:ext>
          </a:extLst>
        </xdr:cNvPr>
        <xdr:cNvSpPr>
          <a:spLocks noChangeShapeType="1"/>
        </xdr:cNvSpPr>
      </xdr:nvSpPr>
      <xdr:spPr bwMode="auto">
        <a:xfrm>
          <a:off x="32480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xdr:row>
      <xdr:rowOff>0</xdr:rowOff>
    </xdr:from>
    <xdr:to>
      <xdr:col>10</xdr:col>
      <xdr:colOff>304800</xdr:colOff>
      <xdr:row>8</xdr:row>
      <xdr:rowOff>0</xdr:rowOff>
    </xdr:to>
    <xdr:sp macro="" textlink="">
      <xdr:nvSpPr>
        <xdr:cNvPr id="53" name="Line 5">
          <a:extLst>
            <a:ext uri="{FF2B5EF4-FFF2-40B4-BE49-F238E27FC236}">
              <a16:creationId xmlns:a16="http://schemas.microsoft.com/office/drawing/2014/main" id="{00000000-0008-0000-0500-000035000000}"/>
            </a:ext>
          </a:extLst>
        </xdr:cNvPr>
        <xdr:cNvSpPr>
          <a:spLocks noChangeShapeType="1"/>
        </xdr:cNvSpPr>
      </xdr:nvSpPr>
      <xdr:spPr bwMode="auto">
        <a:xfrm>
          <a:off x="3857625"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238125</xdr:colOff>
      <xdr:row>13</xdr:row>
      <xdr:rowOff>0</xdr:rowOff>
    </xdr:from>
    <xdr:to>
      <xdr:col>11</xdr:col>
      <xdr:colOff>104775</xdr:colOff>
      <xdr:row>23</xdr:row>
      <xdr:rowOff>0</xdr:rowOff>
    </xdr:to>
    <xdr:grpSp>
      <xdr:nvGrpSpPr>
        <xdr:cNvPr id="55" name="Group 84">
          <a:extLst>
            <a:ext uri="{FF2B5EF4-FFF2-40B4-BE49-F238E27FC236}">
              <a16:creationId xmlns:a16="http://schemas.microsoft.com/office/drawing/2014/main" id="{00000000-0008-0000-0500-000037000000}"/>
            </a:ext>
          </a:extLst>
        </xdr:cNvPr>
        <xdr:cNvGrpSpPr>
          <a:grpSpLocks/>
        </xdr:cNvGrpSpPr>
      </xdr:nvGrpSpPr>
      <xdr:grpSpPr bwMode="auto">
        <a:xfrm>
          <a:off x="3476625" y="3390900"/>
          <a:ext cx="495300" cy="3143250"/>
          <a:chOff x="318" y="345"/>
          <a:chExt cx="51" cy="224"/>
        </a:xfrm>
      </xdr:grpSpPr>
      <xdr:sp macro="" textlink="">
        <xdr:nvSpPr>
          <xdr:cNvPr id="56" name="Line 85">
            <a:extLst>
              <a:ext uri="{FF2B5EF4-FFF2-40B4-BE49-F238E27FC236}">
                <a16:creationId xmlns:a16="http://schemas.microsoft.com/office/drawing/2014/main" id="{00000000-0008-0000-0500-000038000000}"/>
              </a:ext>
            </a:extLst>
          </xdr:cNvPr>
          <xdr:cNvSpPr>
            <a:spLocks noChangeShapeType="1"/>
          </xdr:cNvSpPr>
        </xdr:nvSpPr>
        <xdr:spPr bwMode="auto">
          <a:xfrm>
            <a:off x="318"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 name="Line 86">
            <a:extLst>
              <a:ext uri="{FF2B5EF4-FFF2-40B4-BE49-F238E27FC236}">
                <a16:creationId xmlns:a16="http://schemas.microsoft.com/office/drawing/2014/main" id="{00000000-0008-0000-0500-000039000000}"/>
              </a:ext>
            </a:extLst>
          </xdr:cNvPr>
          <xdr:cNvSpPr>
            <a:spLocks noChangeShapeType="1"/>
          </xdr:cNvSpPr>
        </xdr:nvSpPr>
        <xdr:spPr bwMode="auto">
          <a:xfrm>
            <a:off x="369"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18</xdr:col>
      <xdr:colOff>47626</xdr:colOff>
      <xdr:row>28</xdr:row>
      <xdr:rowOff>71437</xdr:rowOff>
    </xdr:from>
    <xdr:to>
      <xdr:col>19</xdr:col>
      <xdr:colOff>297657</xdr:colOff>
      <xdr:row>29</xdr:row>
      <xdr:rowOff>119062</xdr:rowOff>
    </xdr:to>
    <xdr:sp macro="" textlink="">
      <xdr:nvSpPr>
        <xdr:cNvPr id="58" name="大かっこ 57">
          <a:extLst>
            <a:ext uri="{FF2B5EF4-FFF2-40B4-BE49-F238E27FC236}">
              <a16:creationId xmlns:a16="http://schemas.microsoft.com/office/drawing/2014/main" id="{00000000-0008-0000-0500-00003A000000}"/>
            </a:ext>
          </a:extLst>
        </xdr:cNvPr>
        <xdr:cNvSpPr/>
      </xdr:nvSpPr>
      <xdr:spPr>
        <a:xfrm>
          <a:off x="6343651" y="7405687"/>
          <a:ext cx="631031"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59532</xdr:colOff>
      <xdr:row>13</xdr:row>
      <xdr:rowOff>71438</xdr:rowOff>
    </xdr:from>
    <xdr:to>
      <xdr:col>13</xdr:col>
      <xdr:colOff>261938</xdr:colOff>
      <xdr:row>13</xdr:row>
      <xdr:rowOff>250033</xdr:rowOff>
    </xdr:to>
    <xdr:sp macro="" textlink="">
      <xdr:nvSpPr>
        <xdr:cNvPr id="59" name="正方形/長方形 58">
          <a:extLst>
            <a:ext uri="{FF2B5EF4-FFF2-40B4-BE49-F238E27FC236}">
              <a16:creationId xmlns:a16="http://schemas.microsoft.com/office/drawing/2014/main" id="{00000000-0008-0000-0500-00003B000000}"/>
            </a:ext>
          </a:extLst>
        </xdr:cNvPr>
        <xdr:cNvSpPr/>
      </xdr:nvSpPr>
      <xdr:spPr>
        <a:xfrm>
          <a:off x="4555332" y="3462338"/>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59531</xdr:colOff>
      <xdr:row>16</xdr:row>
      <xdr:rowOff>71437</xdr:rowOff>
    </xdr:from>
    <xdr:to>
      <xdr:col>13</xdr:col>
      <xdr:colOff>261937</xdr:colOff>
      <xdr:row>16</xdr:row>
      <xdr:rowOff>250032</xdr:rowOff>
    </xdr:to>
    <xdr:sp macro="" textlink="">
      <xdr:nvSpPr>
        <xdr:cNvPr id="60" name="正方形/長方形 59">
          <a:extLst>
            <a:ext uri="{FF2B5EF4-FFF2-40B4-BE49-F238E27FC236}">
              <a16:creationId xmlns:a16="http://schemas.microsoft.com/office/drawing/2014/main" id="{00000000-0008-0000-0500-00003C000000}"/>
            </a:ext>
          </a:extLst>
        </xdr:cNvPr>
        <xdr:cNvSpPr/>
      </xdr:nvSpPr>
      <xdr:spPr>
        <a:xfrm>
          <a:off x="4555331" y="4405312"/>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14</xdr:row>
      <xdr:rowOff>71436</xdr:rowOff>
    </xdr:from>
    <xdr:to>
      <xdr:col>13</xdr:col>
      <xdr:colOff>261936</xdr:colOff>
      <xdr:row>14</xdr:row>
      <xdr:rowOff>250031</xdr:rowOff>
    </xdr:to>
    <xdr:sp macro="" textlink="">
      <xdr:nvSpPr>
        <xdr:cNvPr id="61" name="正方形/長方形 60">
          <a:extLst>
            <a:ext uri="{FF2B5EF4-FFF2-40B4-BE49-F238E27FC236}">
              <a16:creationId xmlns:a16="http://schemas.microsoft.com/office/drawing/2014/main" id="{00000000-0008-0000-0500-00003D000000}"/>
            </a:ext>
          </a:extLst>
        </xdr:cNvPr>
        <xdr:cNvSpPr/>
      </xdr:nvSpPr>
      <xdr:spPr>
        <a:xfrm>
          <a:off x="4555330" y="3776661"/>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15</xdr:row>
      <xdr:rowOff>71436</xdr:rowOff>
    </xdr:from>
    <xdr:to>
      <xdr:col>13</xdr:col>
      <xdr:colOff>261936</xdr:colOff>
      <xdr:row>15</xdr:row>
      <xdr:rowOff>250031</xdr:rowOff>
    </xdr:to>
    <xdr:sp macro="" textlink="">
      <xdr:nvSpPr>
        <xdr:cNvPr id="62" name="正方形/長方形 61">
          <a:extLst>
            <a:ext uri="{FF2B5EF4-FFF2-40B4-BE49-F238E27FC236}">
              <a16:creationId xmlns:a16="http://schemas.microsoft.com/office/drawing/2014/main" id="{00000000-0008-0000-0500-00003E000000}"/>
            </a:ext>
          </a:extLst>
        </xdr:cNvPr>
        <xdr:cNvSpPr/>
      </xdr:nvSpPr>
      <xdr:spPr>
        <a:xfrm>
          <a:off x="4555330" y="4090986"/>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19</xdr:row>
      <xdr:rowOff>59530</xdr:rowOff>
    </xdr:from>
    <xdr:to>
      <xdr:col>13</xdr:col>
      <xdr:colOff>261936</xdr:colOff>
      <xdr:row>19</xdr:row>
      <xdr:rowOff>238125</xdr:rowOff>
    </xdr:to>
    <xdr:sp macro="" textlink="">
      <xdr:nvSpPr>
        <xdr:cNvPr id="63" name="正方形/長方形 62">
          <a:extLst>
            <a:ext uri="{FF2B5EF4-FFF2-40B4-BE49-F238E27FC236}">
              <a16:creationId xmlns:a16="http://schemas.microsoft.com/office/drawing/2014/main" id="{00000000-0008-0000-0500-00003F000000}"/>
            </a:ext>
          </a:extLst>
        </xdr:cNvPr>
        <xdr:cNvSpPr/>
      </xdr:nvSpPr>
      <xdr:spPr>
        <a:xfrm>
          <a:off x="4555330" y="5336380"/>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20</xdr:row>
      <xdr:rowOff>59530</xdr:rowOff>
    </xdr:from>
    <xdr:to>
      <xdr:col>13</xdr:col>
      <xdr:colOff>261936</xdr:colOff>
      <xdr:row>20</xdr:row>
      <xdr:rowOff>238125</xdr:rowOff>
    </xdr:to>
    <xdr:sp macro="" textlink="">
      <xdr:nvSpPr>
        <xdr:cNvPr id="64" name="正方形/長方形 63">
          <a:extLst>
            <a:ext uri="{FF2B5EF4-FFF2-40B4-BE49-F238E27FC236}">
              <a16:creationId xmlns:a16="http://schemas.microsoft.com/office/drawing/2014/main" id="{00000000-0008-0000-0500-000040000000}"/>
            </a:ext>
          </a:extLst>
        </xdr:cNvPr>
        <xdr:cNvSpPr/>
      </xdr:nvSpPr>
      <xdr:spPr>
        <a:xfrm>
          <a:off x="4555330" y="5650705"/>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21</xdr:row>
      <xdr:rowOff>71436</xdr:rowOff>
    </xdr:from>
    <xdr:to>
      <xdr:col>13</xdr:col>
      <xdr:colOff>261936</xdr:colOff>
      <xdr:row>21</xdr:row>
      <xdr:rowOff>250031</xdr:rowOff>
    </xdr:to>
    <xdr:sp macro="" textlink="">
      <xdr:nvSpPr>
        <xdr:cNvPr id="65" name="正方形/長方形 64">
          <a:extLst>
            <a:ext uri="{FF2B5EF4-FFF2-40B4-BE49-F238E27FC236}">
              <a16:creationId xmlns:a16="http://schemas.microsoft.com/office/drawing/2014/main" id="{00000000-0008-0000-0500-000041000000}"/>
            </a:ext>
          </a:extLst>
        </xdr:cNvPr>
        <xdr:cNvSpPr/>
      </xdr:nvSpPr>
      <xdr:spPr>
        <a:xfrm>
          <a:off x="4555330" y="5976936"/>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22</xdr:row>
      <xdr:rowOff>71436</xdr:rowOff>
    </xdr:from>
    <xdr:to>
      <xdr:col>13</xdr:col>
      <xdr:colOff>261936</xdr:colOff>
      <xdr:row>22</xdr:row>
      <xdr:rowOff>250031</xdr:rowOff>
    </xdr:to>
    <xdr:sp macro="" textlink="">
      <xdr:nvSpPr>
        <xdr:cNvPr id="66" name="正方形/長方形 65">
          <a:extLst>
            <a:ext uri="{FF2B5EF4-FFF2-40B4-BE49-F238E27FC236}">
              <a16:creationId xmlns:a16="http://schemas.microsoft.com/office/drawing/2014/main" id="{00000000-0008-0000-0500-000042000000}"/>
            </a:ext>
          </a:extLst>
        </xdr:cNvPr>
        <xdr:cNvSpPr/>
      </xdr:nvSpPr>
      <xdr:spPr>
        <a:xfrm>
          <a:off x="4555330" y="6291261"/>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56030</xdr:colOff>
      <xdr:row>17</xdr:row>
      <xdr:rowOff>56030</xdr:rowOff>
    </xdr:from>
    <xdr:to>
      <xdr:col>13</xdr:col>
      <xdr:colOff>258436</xdr:colOff>
      <xdr:row>17</xdr:row>
      <xdr:rowOff>234625</xdr:rowOff>
    </xdr:to>
    <xdr:sp macro="" textlink="">
      <xdr:nvSpPr>
        <xdr:cNvPr id="67" name="正方形/長方形 66">
          <a:extLst>
            <a:ext uri="{FF2B5EF4-FFF2-40B4-BE49-F238E27FC236}">
              <a16:creationId xmlns:a16="http://schemas.microsoft.com/office/drawing/2014/main" id="{00000000-0008-0000-0500-000043000000}"/>
            </a:ext>
          </a:extLst>
        </xdr:cNvPr>
        <xdr:cNvSpPr/>
      </xdr:nvSpPr>
      <xdr:spPr>
        <a:xfrm>
          <a:off x="4551830" y="4704230"/>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56030</xdr:colOff>
      <xdr:row>18</xdr:row>
      <xdr:rowOff>56030</xdr:rowOff>
    </xdr:from>
    <xdr:to>
      <xdr:col>13</xdr:col>
      <xdr:colOff>258436</xdr:colOff>
      <xdr:row>18</xdr:row>
      <xdr:rowOff>234625</xdr:rowOff>
    </xdr:to>
    <xdr:sp macro="" textlink="">
      <xdr:nvSpPr>
        <xdr:cNvPr id="68" name="正方形/長方形 67">
          <a:extLst>
            <a:ext uri="{FF2B5EF4-FFF2-40B4-BE49-F238E27FC236}">
              <a16:creationId xmlns:a16="http://schemas.microsoft.com/office/drawing/2014/main" id="{00000000-0008-0000-0500-000044000000}"/>
            </a:ext>
          </a:extLst>
        </xdr:cNvPr>
        <xdr:cNvSpPr/>
      </xdr:nvSpPr>
      <xdr:spPr>
        <a:xfrm>
          <a:off x="4551830" y="5018555"/>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145676</xdr:colOff>
      <xdr:row>43</xdr:row>
      <xdr:rowOff>0</xdr:rowOff>
    </xdr:from>
    <xdr:to>
      <xdr:col>23</xdr:col>
      <xdr:colOff>191063</xdr:colOff>
      <xdr:row>46</xdr:row>
      <xdr:rowOff>0</xdr:rowOff>
    </xdr:to>
    <xdr:grpSp>
      <xdr:nvGrpSpPr>
        <xdr:cNvPr id="72" name="Group 84">
          <a:extLst>
            <a:ext uri="{FF2B5EF4-FFF2-40B4-BE49-F238E27FC236}">
              <a16:creationId xmlns:a16="http://schemas.microsoft.com/office/drawing/2014/main" id="{00000000-0008-0000-0500-000048000000}"/>
            </a:ext>
          </a:extLst>
        </xdr:cNvPr>
        <xdr:cNvGrpSpPr>
          <a:grpSpLocks/>
        </xdr:cNvGrpSpPr>
      </xdr:nvGrpSpPr>
      <xdr:grpSpPr bwMode="auto">
        <a:xfrm>
          <a:off x="7546601" y="10467975"/>
          <a:ext cx="483537" cy="857250"/>
          <a:chOff x="318" y="345"/>
          <a:chExt cx="51" cy="224"/>
        </a:xfrm>
      </xdr:grpSpPr>
      <xdr:sp macro="" textlink="">
        <xdr:nvSpPr>
          <xdr:cNvPr id="73" name="Line 85">
            <a:extLst>
              <a:ext uri="{FF2B5EF4-FFF2-40B4-BE49-F238E27FC236}">
                <a16:creationId xmlns:a16="http://schemas.microsoft.com/office/drawing/2014/main" id="{00000000-0008-0000-0500-000049000000}"/>
              </a:ext>
            </a:extLst>
          </xdr:cNvPr>
          <xdr:cNvSpPr>
            <a:spLocks noChangeShapeType="1"/>
          </xdr:cNvSpPr>
        </xdr:nvSpPr>
        <xdr:spPr bwMode="auto">
          <a:xfrm>
            <a:off x="318"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4" name="Line 86">
            <a:extLst>
              <a:ext uri="{FF2B5EF4-FFF2-40B4-BE49-F238E27FC236}">
                <a16:creationId xmlns:a16="http://schemas.microsoft.com/office/drawing/2014/main" id="{00000000-0008-0000-0500-00004A000000}"/>
              </a:ext>
            </a:extLst>
          </xdr:cNvPr>
          <xdr:cNvSpPr>
            <a:spLocks noChangeShapeType="1"/>
          </xdr:cNvSpPr>
        </xdr:nvSpPr>
        <xdr:spPr bwMode="auto">
          <a:xfrm>
            <a:off x="369"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57150</xdr:colOff>
      <xdr:row>43</xdr:row>
      <xdr:rowOff>0</xdr:rowOff>
    </xdr:from>
    <xdr:to>
      <xdr:col>1</xdr:col>
      <xdr:colOff>57150</xdr:colOff>
      <xdr:row>46</xdr:row>
      <xdr:rowOff>0</xdr:rowOff>
    </xdr:to>
    <xdr:sp macro="" textlink="">
      <xdr:nvSpPr>
        <xdr:cNvPr id="77" name="Line 58">
          <a:extLst>
            <a:ext uri="{FF2B5EF4-FFF2-40B4-BE49-F238E27FC236}">
              <a16:creationId xmlns:a16="http://schemas.microsoft.com/office/drawing/2014/main" id="{00000000-0008-0000-0500-00004D000000}"/>
            </a:ext>
          </a:extLst>
        </xdr:cNvPr>
        <xdr:cNvSpPr>
          <a:spLocks noChangeShapeType="1"/>
        </xdr:cNvSpPr>
      </xdr:nvSpPr>
      <xdr:spPr bwMode="auto">
        <a:xfrm flipH="1">
          <a:off x="581025" y="10467975"/>
          <a:ext cx="0" cy="8572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361950</xdr:colOff>
      <xdr:row>43</xdr:row>
      <xdr:rowOff>0</xdr:rowOff>
    </xdr:from>
    <xdr:to>
      <xdr:col>1</xdr:col>
      <xdr:colOff>361950</xdr:colOff>
      <xdr:row>46</xdr:row>
      <xdr:rowOff>0</xdr:rowOff>
    </xdr:to>
    <xdr:sp macro="" textlink="">
      <xdr:nvSpPr>
        <xdr:cNvPr id="78" name="Line 58">
          <a:extLst>
            <a:ext uri="{FF2B5EF4-FFF2-40B4-BE49-F238E27FC236}">
              <a16:creationId xmlns:a16="http://schemas.microsoft.com/office/drawing/2014/main" id="{00000000-0008-0000-0500-00004E000000}"/>
            </a:ext>
          </a:extLst>
        </xdr:cNvPr>
        <xdr:cNvSpPr>
          <a:spLocks noChangeShapeType="1"/>
        </xdr:cNvSpPr>
      </xdr:nvSpPr>
      <xdr:spPr bwMode="auto">
        <a:xfrm flipH="1">
          <a:off x="885825" y="10467975"/>
          <a:ext cx="0" cy="8572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285750</xdr:colOff>
      <xdr:row>43</xdr:row>
      <xdr:rowOff>0</xdr:rowOff>
    </xdr:from>
    <xdr:to>
      <xdr:col>0</xdr:col>
      <xdr:colOff>285750</xdr:colOff>
      <xdr:row>46</xdr:row>
      <xdr:rowOff>0</xdr:rowOff>
    </xdr:to>
    <xdr:sp macro="" textlink="">
      <xdr:nvSpPr>
        <xdr:cNvPr id="79" name="Line 58">
          <a:extLst>
            <a:ext uri="{FF2B5EF4-FFF2-40B4-BE49-F238E27FC236}">
              <a16:creationId xmlns:a16="http://schemas.microsoft.com/office/drawing/2014/main" id="{00000000-0008-0000-0500-00004F000000}"/>
            </a:ext>
          </a:extLst>
        </xdr:cNvPr>
        <xdr:cNvSpPr>
          <a:spLocks noChangeShapeType="1"/>
        </xdr:cNvSpPr>
      </xdr:nvSpPr>
      <xdr:spPr bwMode="auto">
        <a:xfrm flipH="1">
          <a:off x="285750" y="10467975"/>
          <a:ext cx="0" cy="8572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142875</xdr:colOff>
      <xdr:row>47</xdr:row>
      <xdr:rowOff>9525</xdr:rowOff>
    </xdr:from>
    <xdr:to>
      <xdr:col>23</xdr:col>
      <xdr:colOff>188262</xdr:colOff>
      <xdr:row>48</xdr:row>
      <xdr:rowOff>219074</xdr:rowOff>
    </xdr:to>
    <xdr:grpSp>
      <xdr:nvGrpSpPr>
        <xdr:cNvPr id="80" name="Group 84">
          <a:extLst>
            <a:ext uri="{FF2B5EF4-FFF2-40B4-BE49-F238E27FC236}">
              <a16:creationId xmlns:a16="http://schemas.microsoft.com/office/drawing/2014/main" id="{00000000-0008-0000-0500-000050000000}"/>
            </a:ext>
          </a:extLst>
        </xdr:cNvPr>
        <xdr:cNvGrpSpPr>
          <a:grpSpLocks/>
        </xdr:cNvGrpSpPr>
      </xdr:nvGrpSpPr>
      <xdr:grpSpPr bwMode="auto">
        <a:xfrm>
          <a:off x="7543800" y="11430000"/>
          <a:ext cx="483537" cy="361949"/>
          <a:chOff x="318" y="345"/>
          <a:chExt cx="51" cy="224"/>
        </a:xfrm>
      </xdr:grpSpPr>
      <xdr:sp macro="" textlink="">
        <xdr:nvSpPr>
          <xdr:cNvPr id="81" name="Line 85">
            <a:extLst>
              <a:ext uri="{FF2B5EF4-FFF2-40B4-BE49-F238E27FC236}">
                <a16:creationId xmlns:a16="http://schemas.microsoft.com/office/drawing/2014/main" id="{00000000-0008-0000-0500-000051000000}"/>
              </a:ext>
            </a:extLst>
          </xdr:cNvPr>
          <xdr:cNvSpPr>
            <a:spLocks noChangeShapeType="1"/>
          </xdr:cNvSpPr>
        </xdr:nvSpPr>
        <xdr:spPr bwMode="auto">
          <a:xfrm>
            <a:off x="318"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 name="Line 86">
            <a:extLst>
              <a:ext uri="{FF2B5EF4-FFF2-40B4-BE49-F238E27FC236}">
                <a16:creationId xmlns:a16="http://schemas.microsoft.com/office/drawing/2014/main" id="{00000000-0008-0000-0500-000052000000}"/>
              </a:ext>
            </a:extLst>
          </xdr:cNvPr>
          <xdr:cNvSpPr>
            <a:spLocks noChangeShapeType="1"/>
          </xdr:cNvSpPr>
        </xdr:nvSpPr>
        <xdr:spPr bwMode="auto">
          <a:xfrm>
            <a:off x="369"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219075</xdr:colOff>
      <xdr:row>8</xdr:row>
      <xdr:rowOff>38100</xdr:rowOff>
    </xdr:from>
    <xdr:to>
      <xdr:col>3</xdr:col>
      <xdr:colOff>370915</xdr:colOff>
      <xdr:row>8</xdr:row>
      <xdr:rowOff>266700</xdr:rowOff>
    </xdr:to>
    <xdr:sp macro="" textlink="">
      <xdr:nvSpPr>
        <xdr:cNvPr id="83" name="AutoShape 72">
          <a:extLst>
            <a:ext uri="{FF2B5EF4-FFF2-40B4-BE49-F238E27FC236}">
              <a16:creationId xmlns:a16="http://schemas.microsoft.com/office/drawing/2014/main" id="{00000000-0008-0000-0500-000053000000}"/>
            </a:ext>
          </a:extLst>
        </xdr:cNvPr>
        <xdr:cNvSpPr>
          <a:spLocks noChangeArrowheads="1"/>
        </xdr:cNvSpPr>
      </xdr:nvSpPr>
      <xdr:spPr bwMode="auto">
        <a:xfrm>
          <a:off x="1123950" y="1857375"/>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①</a:t>
          </a:r>
        </a:p>
      </xdr:txBody>
    </xdr:sp>
    <xdr:clientData/>
  </xdr:twoCellAnchor>
  <xdr:twoCellAnchor>
    <xdr:from>
      <xdr:col>2</xdr:col>
      <xdr:colOff>219075</xdr:colOff>
      <xdr:row>9</xdr:row>
      <xdr:rowOff>47625</xdr:rowOff>
    </xdr:from>
    <xdr:to>
      <xdr:col>3</xdr:col>
      <xdr:colOff>370915</xdr:colOff>
      <xdr:row>9</xdr:row>
      <xdr:rowOff>276225</xdr:rowOff>
    </xdr:to>
    <xdr:sp macro="" textlink="">
      <xdr:nvSpPr>
        <xdr:cNvPr id="84" name="AutoShape 72">
          <a:extLst>
            <a:ext uri="{FF2B5EF4-FFF2-40B4-BE49-F238E27FC236}">
              <a16:creationId xmlns:a16="http://schemas.microsoft.com/office/drawing/2014/main" id="{00000000-0008-0000-0500-000054000000}"/>
            </a:ext>
          </a:extLst>
        </xdr:cNvPr>
        <xdr:cNvSpPr>
          <a:spLocks noChangeArrowheads="1"/>
        </xdr:cNvSpPr>
      </xdr:nvSpPr>
      <xdr:spPr bwMode="auto">
        <a:xfrm>
          <a:off x="1123950" y="2181225"/>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②</a:t>
          </a:r>
        </a:p>
      </xdr:txBody>
    </xdr:sp>
    <xdr:clientData/>
  </xdr:twoCellAnchor>
  <xdr:twoCellAnchor>
    <xdr:from>
      <xdr:col>2</xdr:col>
      <xdr:colOff>219075</xdr:colOff>
      <xdr:row>10</xdr:row>
      <xdr:rowOff>47625</xdr:rowOff>
    </xdr:from>
    <xdr:to>
      <xdr:col>3</xdr:col>
      <xdr:colOff>370915</xdr:colOff>
      <xdr:row>10</xdr:row>
      <xdr:rowOff>276225</xdr:rowOff>
    </xdr:to>
    <xdr:sp macro="" textlink="">
      <xdr:nvSpPr>
        <xdr:cNvPr id="85" name="AutoShape 72">
          <a:extLst>
            <a:ext uri="{FF2B5EF4-FFF2-40B4-BE49-F238E27FC236}">
              <a16:creationId xmlns:a16="http://schemas.microsoft.com/office/drawing/2014/main" id="{00000000-0008-0000-0500-000055000000}"/>
            </a:ext>
          </a:extLst>
        </xdr:cNvPr>
        <xdr:cNvSpPr>
          <a:spLocks noChangeArrowheads="1"/>
        </xdr:cNvSpPr>
      </xdr:nvSpPr>
      <xdr:spPr bwMode="auto">
        <a:xfrm>
          <a:off x="1123950" y="2495550"/>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③</a:t>
          </a:r>
        </a:p>
      </xdr:txBody>
    </xdr:sp>
    <xdr:clientData/>
  </xdr:twoCellAnchor>
  <xdr:twoCellAnchor>
    <xdr:from>
      <xdr:col>2</xdr:col>
      <xdr:colOff>219075</xdr:colOff>
      <xdr:row>11</xdr:row>
      <xdr:rowOff>47625</xdr:rowOff>
    </xdr:from>
    <xdr:to>
      <xdr:col>3</xdr:col>
      <xdr:colOff>370915</xdr:colOff>
      <xdr:row>11</xdr:row>
      <xdr:rowOff>276225</xdr:rowOff>
    </xdr:to>
    <xdr:sp macro="" textlink="">
      <xdr:nvSpPr>
        <xdr:cNvPr id="86" name="AutoShape 72">
          <a:extLst>
            <a:ext uri="{FF2B5EF4-FFF2-40B4-BE49-F238E27FC236}">
              <a16:creationId xmlns:a16="http://schemas.microsoft.com/office/drawing/2014/main" id="{00000000-0008-0000-0500-000056000000}"/>
            </a:ext>
          </a:extLst>
        </xdr:cNvPr>
        <xdr:cNvSpPr>
          <a:spLocks noChangeArrowheads="1"/>
        </xdr:cNvSpPr>
      </xdr:nvSpPr>
      <xdr:spPr bwMode="auto">
        <a:xfrm>
          <a:off x="1123950" y="2809875"/>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④</a:t>
          </a:r>
        </a:p>
      </xdr:txBody>
    </xdr:sp>
    <xdr:clientData/>
  </xdr:twoCellAnchor>
  <xdr:twoCellAnchor>
    <xdr:from>
      <xdr:col>2</xdr:col>
      <xdr:colOff>219075</xdr:colOff>
      <xdr:row>12</xdr:row>
      <xdr:rowOff>47625</xdr:rowOff>
    </xdr:from>
    <xdr:to>
      <xdr:col>3</xdr:col>
      <xdr:colOff>370915</xdr:colOff>
      <xdr:row>12</xdr:row>
      <xdr:rowOff>276225</xdr:rowOff>
    </xdr:to>
    <xdr:sp macro="" textlink="">
      <xdr:nvSpPr>
        <xdr:cNvPr id="87" name="AutoShape 72">
          <a:extLst>
            <a:ext uri="{FF2B5EF4-FFF2-40B4-BE49-F238E27FC236}">
              <a16:creationId xmlns:a16="http://schemas.microsoft.com/office/drawing/2014/main" id="{00000000-0008-0000-0500-000057000000}"/>
            </a:ext>
          </a:extLst>
        </xdr:cNvPr>
        <xdr:cNvSpPr>
          <a:spLocks noChangeArrowheads="1"/>
        </xdr:cNvSpPr>
      </xdr:nvSpPr>
      <xdr:spPr bwMode="auto">
        <a:xfrm>
          <a:off x="1123950" y="3124200"/>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⑤</a:t>
          </a:r>
        </a:p>
      </xdr:txBody>
    </xdr:sp>
    <xdr:clientData/>
  </xdr:twoCellAnchor>
  <xdr:twoCellAnchor>
    <xdr:from>
      <xdr:col>6</xdr:col>
      <xdr:colOff>85725</xdr:colOff>
      <xdr:row>15</xdr:row>
      <xdr:rowOff>47625</xdr:rowOff>
    </xdr:from>
    <xdr:to>
      <xdr:col>7</xdr:col>
      <xdr:colOff>304240</xdr:colOff>
      <xdr:row>15</xdr:row>
      <xdr:rowOff>276225</xdr:rowOff>
    </xdr:to>
    <xdr:sp macro="" textlink="">
      <xdr:nvSpPr>
        <xdr:cNvPr id="88" name="AutoShape 72">
          <a:extLst>
            <a:ext uri="{FF2B5EF4-FFF2-40B4-BE49-F238E27FC236}">
              <a16:creationId xmlns:a16="http://schemas.microsoft.com/office/drawing/2014/main" id="{00000000-0008-0000-0500-000058000000}"/>
            </a:ext>
          </a:extLst>
        </xdr:cNvPr>
        <xdr:cNvSpPr>
          <a:spLocks noChangeArrowheads="1"/>
        </xdr:cNvSpPr>
      </xdr:nvSpPr>
      <xdr:spPr bwMode="auto">
        <a:xfrm>
          <a:off x="2381250" y="4067175"/>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⑥</a:t>
          </a:r>
        </a:p>
      </xdr:txBody>
    </xdr:sp>
    <xdr:clientData/>
  </xdr:twoCellAnchor>
  <xdr:twoCellAnchor>
    <xdr:from>
      <xdr:col>6</xdr:col>
      <xdr:colOff>95250</xdr:colOff>
      <xdr:row>17</xdr:row>
      <xdr:rowOff>47625</xdr:rowOff>
    </xdr:from>
    <xdr:to>
      <xdr:col>7</xdr:col>
      <xdr:colOff>313765</xdr:colOff>
      <xdr:row>17</xdr:row>
      <xdr:rowOff>276225</xdr:rowOff>
    </xdr:to>
    <xdr:sp macro="" textlink="">
      <xdr:nvSpPr>
        <xdr:cNvPr id="89" name="AutoShape 72">
          <a:extLst>
            <a:ext uri="{FF2B5EF4-FFF2-40B4-BE49-F238E27FC236}">
              <a16:creationId xmlns:a16="http://schemas.microsoft.com/office/drawing/2014/main" id="{00000000-0008-0000-0500-000059000000}"/>
            </a:ext>
          </a:extLst>
        </xdr:cNvPr>
        <xdr:cNvSpPr>
          <a:spLocks noChangeArrowheads="1"/>
        </xdr:cNvSpPr>
      </xdr:nvSpPr>
      <xdr:spPr bwMode="auto">
        <a:xfrm>
          <a:off x="2390775" y="4695825"/>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⑦</a:t>
          </a:r>
        </a:p>
      </xdr:txBody>
    </xdr:sp>
    <xdr:clientData/>
  </xdr:twoCellAnchor>
  <xdr:twoCellAnchor>
    <xdr:from>
      <xdr:col>5</xdr:col>
      <xdr:colOff>38100</xdr:colOff>
      <xdr:row>19</xdr:row>
      <xdr:rowOff>76200</xdr:rowOff>
    </xdr:from>
    <xdr:to>
      <xdr:col>6</xdr:col>
      <xdr:colOff>256615</xdr:colOff>
      <xdr:row>19</xdr:row>
      <xdr:rowOff>304800</xdr:rowOff>
    </xdr:to>
    <xdr:sp macro="" textlink="">
      <xdr:nvSpPr>
        <xdr:cNvPr id="90" name="AutoShape 72">
          <a:extLst>
            <a:ext uri="{FF2B5EF4-FFF2-40B4-BE49-F238E27FC236}">
              <a16:creationId xmlns:a16="http://schemas.microsoft.com/office/drawing/2014/main" id="{00000000-0008-0000-0500-00005A000000}"/>
            </a:ext>
          </a:extLst>
        </xdr:cNvPr>
        <xdr:cNvSpPr>
          <a:spLocks noChangeArrowheads="1"/>
        </xdr:cNvSpPr>
      </xdr:nvSpPr>
      <xdr:spPr bwMode="auto">
        <a:xfrm>
          <a:off x="2019300" y="5353050"/>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⑧</a:t>
          </a:r>
        </a:p>
      </xdr:txBody>
    </xdr:sp>
    <xdr:clientData/>
  </xdr:twoCellAnchor>
  <xdr:twoCellAnchor>
    <xdr:from>
      <xdr:col>8</xdr:col>
      <xdr:colOff>0</xdr:colOff>
      <xdr:row>14</xdr:row>
      <xdr:rowOff>38100</xdr:rowOff>
    </xdr:from>
    <xdr:to>
      <xdr:col>13</xdr:col>
      <xdr:colOff>19050</xdr:colOff>
      <xdr:row>16</xdr:row>
      <xdr:rowOff>276225</xdr:rowOff>
    </xdr:to>
    <xdr:sp macro="" textlink="">
      <xdr:nvSpPr>
        <xdr:cNvPr id="91" name="AutoShape 81">
          <a:extLst>
            <a:ext uri="{FF2B5EF4-FFF2-40B4-BE49-F238E27FC236}">
              <a16:creationId xmlns:a16="http://schemas.microsoft.com/office/drawing/2014/main" id="{00000000-0008-0000-0500-00005B000000}"/>
            </a:ext>
          </a:extLst>
        </xdr:cNvPr>
        <xdr:cNvSpPr>
          <a:spLocks noChangeArrowheads="1"/>
        </xdr:cNvSpPr>
      </xdr:nvSpPr>
      <xdr:spPr bwMode="auto">
        <a:xfrm>
          <a:off x="2924175" y="3743325"/>
          <a:ext cx="1590675" cy="866775"/>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17</xdr:row>
      <xdr:rowOff>19050</xdr:rowOff>
    </xdr:from>
    <xdr:to>
      <xdr:col>13</xdr:col>
      <xdr:colOff>19050</xdr:colOff>
      <xdr:row>17</xdr:row>
      <xdr:rowOff>295276</xdr:rowOff>
    </xdr:to>
    <xdr:sp macro="" textlink="">
      <xdr:nvSpPr>
        <xdr:cNvPr id="92" name="AutoShape 81">
          <a:extLst>
            <a:ext uri="{FF2B5EF4-FFF2-40B4-BE49-F238E27FC236}">
              <a16:creationId xmlns:a16="http://schemas.microsoft.com/office/drawing/2014/main" id="{00000000-0008-0000-0500-00005C000000}"/>
            </a:ext>
          </a:extLst>
        </xdr:cNvPr>
        <xdr:cNvSpPr>
          <a:spLocks noChangeArrowheads="1"/>
        </xdr:cNvSpPr>
      </xdr:nvSpPr>
      <xdr:spPr bwMode="auto">
        <a:xfrm>
          <a:off x="2924175" y="4667250"/>
          <a:ext cx="1590675" cy="276226"/>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22</xdr:row>
      <xdr:rowOff>0</xdr:rowOff>
    </xdr:from>
    <xdr:to>
      <xdr:col>6</xdr:col>
      <xdr:colOff>285190</xdr:colOff>
      <xdr:row>24</xdr:row>
      <xdr:rowOff>118782</xdr:rowOff>
    </xdr:to>
    <xdr:sp macro="" textlink="">
      <xdr:nvSpPr>
        <xdr:cNvPr id="93" name="AutoShape 66">
          <a:extLst>
            <a:ext uri="{FF2B5EF4-FFF2-40B4-BE49-F238E27FC236}">
              <a16:creationId xmlns:a16="http://schemas.microsoft.com/office/drawing/2014/main" id="{00000000-0008-0000-0500-00005D000000}"/>
            </a:ext>
          </a:extLst>
        </xdr:cNvPr>
        <xdr:cNvSpPr>
          <a:spLocks noChangeArrowheads="1"/>
        </xdr:cNvSpPr>
      </xdr:nvSpPr>
      <xdr:spPr bwMode="auto">
        <a:xfrm rot="16200000">
          <a:off x="2202516" y="6369984"/>
          <a:ext cx="528357" cy="22804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⑨</a:t>
          </a:r>
        </a:p>
      </xdr:txBody>
    </xdr:sp>
    <xdr:clientData/>
  </xdr:twoCellAnchor>
  <xdr:twoCellAnchor>
    <xdr:from>
      <xdr:col>5</xdr:col>
      <xdr:colOff>0</xdr:colOff>
      <xdr:row>6</xdr:row>
      <xdr:rowOff>0</xdr:rowOff>
    </xdr:from>
    <xdr:to>
      <xdr:col>5</xdr:col>
      <xdr:colOff>0</xdr:colOff>
      <xdr:row>6</xdr:row>
      <xdr:rowOff>9525</xdr:rowOff>
    </xdr:to>
    <xdr:sp macro="" textlink="">
      <xdr:nvSpPr>
        <xdr:cNvPr id="94" name="Line 89">
          <a:extLst>
            <a:ext uri="{FF2B5EF4-FFF2-40B4-BE49-F238E27FC236}">
              <a16:creationId xmlns:a16="http://schemas.microsoft.com/office/drawing/2014/main" id="{00000000-0008-0000-0500-00005E000000}"/>
            </a:ext>
          </a:extLst>
        </xdr:cNvPr>
        <xdr:cNvSpPr>
          <a:spLocks noChangeShapeType="1"/>
        </xdr:cNvSpPr>
      </xdr:nvSpPr>
      <xdr:spPr bwMode="auto">
        <a:xfrm>
          <a:off x="1981200"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6</xdr:row>
      <xdr:rowOff>0</xdr:rowOff>
    </xdr:from>
    <xdr:to>
      <xdr:col>11</xdr:col>
      <xdr:colOff>295275</xdr:colOff>
      <xdr:row>6</xdr:row>
      <xdr:rowOff>9525</xdr:rowOff>
    </xdr:to>
    <xdr:sp macro="" textlink="">
      <xdr:nvSpPr>
        <xdr:cNvPr id="95" name="Line 91">
          <a:extLst>
            <a:ext uri="{FF2B5EF4-FFF2-40B4-BE49-F238E27FC236}">
              <a16:creationId xmlns:a16="http://schemas.microsoft.com/office/drawing/2014/main" id="{00000000-0008-0000-0500-00005F000000}"/>
            </a:ext>
          </a:extLst>
        </xdr:cNvPr>
        <xdr:cNvSpPr>
          <a:spLocks noChangeShapeType="1"/>
        </xdr:cNvSpPr>
      </xdr:nvSpPr>
      <xdr:spPr bwMode="auto">
        <a:xfrm>
          <a:off x="41624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0</xdr:rowOff>
    </xdr:from>
    <xdr:to>
      <xdr:col>10</xdr:col>
      <xdr:colOff>0</xdr:colOff>
      <xdr:row>6</xdr:row>
      <xdr:rowOff>9525</xdr:rowOff>
    </xdr:to>
    <xdr:sp macro="" textlink="">
      <xdr:nvSpPr>
        <xdr:cNvPr id="96" name="Line 92">
          <a:extLst>
            <a:ext uri="{FF2B5EF4-FFF2-40B4-BE49-F238E27FC236}">
              <a16:creationId xmlns:a16="http://schemas.microsoft.com/office/drawing/2014/main" id="{00000000-0008-0000-0500-000060000000}"/>
            </a:ext>
          </a:extLst>
        </xdr:cNvPr>
        <xdr:cNvSpPr>
          <a:spLocks noChangeShapeType="1"/>
        </xdr:cNvSpPr>
      </xdr:nvSpPr>
      <xdr:spPr bwMode="auto">
        <a:xfrm>
          <a:off x="35528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0</xdr:rowOff>
    </xdr:from>
    <xdr:to>
      <xdr:col>8</xdr:col>
      <xdr:colOff>0</xdr:colOff>
      <xdr:row>6</xdr:row>
      <xdr:rowOff>9525</xdr:rowOff>
    </xdr:to>
    <xdr:sp macro="" textlink="">
      <xdr:nvSpPr>
        <xdr:cNvPr id="97" name="Line 95">
          <a:extLst>
            <a:ext uri="{FF2B5EF4-FFF2-40B4-BE49-F238E27FC236}">
              <a16:creationId xmlns:a16="http://schemas.microsoft.com/office/drawing/2014/main" id="{00000000-0008-0000-0500-000061000000}"/>
            </a:ext>
          </a:extLst>
        </xdr:cNvPr>
        <xdr:cNvSpPr>
          <a:spLocks noChangeShapeType="1"/>
        </xdr:cNvSpPr>
      </xdr:nvSpPr>
      <xdr:spPr bwMode="auto">
        <a:xfrm>
          <a:off x="292417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6</xdr:row>
      <xdr:rowOff>0</xdr:rowOff>
    </xdr:from>
    <xdr:to>
      <xdr:col>9</xdr:col>
      <xdr:colOff>9525</xdr:colOff>
      <xdr:row>6</xdr:row>
      <xdr:rowOff>9525</xdr:rowOff>
    </xdr:to>
    <xdr:sp macro="" textlink="">
      <xdr:nvSpPr>
        <xdr:cNvPr id="98" name="Line 98">
          <a:extLst>
            <a:ext uri="{FF2B5EF4-FFF2-40B4-BE49-F238E27FC236}">
              <a16:creationId xmlns:a16="http://schemas.microsoft.com/office/drawing/2014/main" id="{00000000-0008-0000-0500-000062000000}"/>
            </a:ext>
          </a:extLst>
        </xdr:cNvPr>
        <xdr:cNvSpPr>
          <a:spLocks noChangeShapeType="1"/>
        </xdr:cNvSpPr>
      </xdr:nvSpPr>
      <xdr:spPr bwMode="auto">
        <a:xfrm>
          <a:off x="32480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9525</xdr:rowOff>
    </xdr:from>
    <xdr:to>
      <xdr:col>5</xdr:col>
      <xdr:colOff>0</xdr:colOff>
      <xdr:row>7</xdr:row>
      <xdr:rowOff>9525</xdr:rowOff>
    </xdr:to>
    <xdr:sp macro="" textlink="">
      <xdr:nvSpPr>
        <xdr:cNvPr id="99" name="Line 89">
          <a:extLst>
            <a:ext uri="{FF2B5EF4-FFF2-40B4-BE49-F238E27FC236}">
              <a16:creationId xmlns:a16="http://schemas.microsoft.com/office/drawing/2014/main" id="{00000000-0008-0000-0500-000063000000}"/>
            </a:ext>
          </a:extLst>
        </xdr:cNvPr>
        <xdr:cNvSpPr>
          <a:spLocks noChangeShapeType="1"/>
        </xdr:cNvSpPr>
      </xdr:nvSpPr>
      <xdr:spPr bwMode="auto">
        <a:xfrm>
          <a:off x="1981200" y="12001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6</xdr:row>
      <xdr:rowOff>0</xdr:rowOff>
    </xdr:from>
    <xdr:to>
      <xdr:col>11</xdr:col>
      <xdr:colOff>295275</xdr:colOff>
      <xdr:row>7</xdr:row>
      <xdr:rowOff>9525</xdr:rowOff>
    </xdr:to>
    <xdr:sp macro="" textlink="">
      <xdr:nvSpPr>
        <xdr:cNvPr id="100" name="Line 91">
          <a:extLst>
            <a:ext uri="{FF2B5EF4-FFF2-40B4-BE49-F238E27FC236}">
              <a16:creationId xmlns:a16="http://schemas.microsoft.com/office/drawing/2014/main" id="{00000000-0008-0000-0500-000064000000}"/>
            </a:ext>
          </a:extLst>
        </xdr:cNvPr>
        <xdr:cNvSpPr>
          <a:spLocks noChangeShapeType="1"/>
        </xdr:cNvSpPr>
      </xdr:nvSpPr>
      <xdr:spPr bwMode="auto">
        <a:xfrm>
          <a:off x="41624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0</xdr:rowOff>
    </xdr:from>
    <xdr:to>
      <xdr:col>10</xdr:col>
      <xdr:colOff>0</xdr:colOff>
      <xdr:row>7</xdr:row>
      <xdr:rowOff>9525</xdr:rowOff>
    </xdr:to>
    <xdr:sp macro="" textlink="">
      <xdr:nvSpPr>
        <xdr:cNvPr id="101" name="Line 92">
          <a:extLst>
            <a:ext uri="{FF2B5EF4-FFF2-40B4-BE49-F238E27FC236}">
              <a16:creationId xmlns:a16="http://schemas.microsoft.com/office/drawing/2014/main" id="{00000000-0008-0000-0500-000065000000}"/>
            </a:ext>
          </a:extLst>
        </xdr:cNvPr>
        <xdr:cNvSpPr>
          <a:spLocks noChangeShapeType="1"/>
        </xdr:cNvSpPr>
      </xdr:nvSpPr>
      <xdr:spPr bwMode="auto">
        <a:xfrm>
          <a:off x="35528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xdr:row>
      <xdr:rowOff>0</xdr:rowOff>
    </xdr:from>
    <xdr:to>
      <xdr:col>7</xdr:col>
      <xdr:colOff>0</xdr:colOff>
      <xdr:row>7</xdr:row>
      <xdr:rowOff>0</xdr:rowOff>
    </xdr:to>
    <xdr:sp macro="" textlink="">
      <xdr:nvSpPr>
        <xdr:cNvPr id="102" name="Line 93">
          <a:extLst>
            <a:ext uri="{FF2B5EF4-FFF2-40B4-BE49-F238E27FC236}">
              <a16:creationId xmlns:a16="http://schemas.microsoft.com/office/drawing/2014/main" id="{00000000-0008-0000-0500-000066000000}"/>
            </a:ext>
          </a:extLst>
        </xdr:cNvPr>
        <xdr:cNvSpPr>
          <a:spLocks noChangeShapeType="1"/>
        </xdr:cNvSpPr>
      </xdr:nvSpPr>
      <xdr:spPr bwMode="auto">
        <a:xfrm>
          <a:off x="2609850"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9525</xdr:rowOff>
    </xdr:from>
    <xdr:to>
      <xdr:col>8</xdr:col>
      <xdr:colOff>0</xdr:colOff>
      <xdr:row>7</xdr:row>
      <xdr:rowOff>9525</xdr:rowOff>
    </xdr:to>
    <xdr:sp macro="" textlink="">
      <xdr:nvSpPr>
        <xdr:cNvPr id="103" name="Line 95">
          <a:extLst>
            <a:ext uri="{FF2B5EF4-FFF2-40B4-BE49-F238E27FC236}">
              <a16:creationId xmlns:a16="http://schemas.microsoft.com/office/drawing/2014/main" id="{00000000-0008-0000-0500-000067000000}"/>
            </a:ext>
          </a:extLst>
        </xdr:cNvPr>
        <xdr:cNvSpPr>
          <a:spLocks noChangeShapeType="1"/>
        </xdr:cNvSpPr>
      </xdr:nvSpPr>
      <xdr:spPr bwMode="auto">
        <a:xfrm>
          <a:off x="2924175" y="12001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6</xdr:row>
      <xdr:rowOff>0</xdr:rowOff>
    </xdr:from>
    <xdr:to>
      <xdr:col>9</xdr:col>
      <xdr:colOff>9525</xdr:colOff>
      <xdr:row>7</xdr:row>
      <xdr:rowOff>9525</xdr:rowOff>
    </xdr:to>
    <xdr:sp macro="" textlink="">
      <xdr:nvSpPr>
        <xdr:cNvPr id="104" name="Line 98">
          <a:extLst>
            <a:ext uri="{FF2B5EF4-FFF2-40B4-BE49-F238E27FC236}">
              <a16:creationId xmlns:a16="http://schemas.microsoft.com/office/drawing/2014/main" id="{00000000-0008-0000-0500-000068000000}"/>
            </a:ext>
          </a:extLst>
        </xdr:cNvPr>
        <xdr:cNvSpPr>
          <a:spLocks noChangeShapeType="1"/>
        </xdr:cNvSpPr>
      </xdr:nvSpPr>
      <xdr:spPr bwMode="auto">
        <a:xfrm>
          <a:off x="32480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6</xdr:row>
      <xdr:rowOff>0</xdr:rowOff>
    </xdr:from>
    <xdr:to>
      <xdr:col>10</xdr:col>
      <xdr:colOff>304800</xdr:colOff>
      <xdr:row>7</xdr:row>
      <xdr:rowOff>0</xdr:rowOff>
    </xdr:to>
    <xdr:sp macro="" textlink="">
      <xdr:nvSpPr>
        <xdr:cNvPr id="105" name="Line 5">
          <a:extLst>
            <a:ext uri="{FF2B5EF4-FFF2-40B4-BE49-F238E27FC236}">
              <a16:creationId xmlns:a16="http://schemas.microsoft.com/office/drawing/2014/main" id="{00000000-0008-0000-0500-000069000000}"/>
            </a:ext>
          </a:extLst>
        </xdr:cNvPr>
        <xdr:cNvSpPr>
          <a:spLocks noChangeShapeType="1"/>
        </xdr:cNvSpPr>
      </xdr:nvSpPr>
      <xdr:spPr bwMode="auto">
        <a:xfrm>
          <a:off x="3857625"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xdr:row>
      <xdr:rowOff>0</xdr:rowOff>
    </xdr:from>
    <xdr:to>
      <xdr:col>6</xdr:col>
      <xdr:colOff>0</xdr:colOff>
      <xdr:row>7</xdr:row>
      <xdr:rowOff>0</xdr:rowOff>
    </xdr:to>
    <xdr:sp macro="" textlink="">
      <xdr:nvSpPr>
        <xdr:cNvPr id="106" name="Line 10">
          <a:extLst>
            <a:ext uri="{FF2B5EF4-FFF2-40B4-BE49-F238E27FC236}">
              <a16:creationId xmlns:a16="http://schemas.microsoft.com/office/drawing/2014/main" id="{00000000-0008-0000-0500-00006A000000}"/>
            </a:ext>
          </a:extLst>
        </xdr:cNvPr>
        <xdr:cNvSpPr>
          <a:spLocks noChangeShapeType="1"/>
        </xdr:cNvSpPr>
      </xdr:nvSpPr>
      <xdr:spPr bwMode="auto">
        <a:xfrm>
          <a:off x="2295525"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0</xdr:rowOff>
    </xdr:from>
    <xdr:to>
      <xdr:col>4</xdr:col>
      <xdr:colOff>0</xdr:colOff>
      <xdr:row>8</xdr:row>
      <xdr:rowOff>0</xdr:rowOff>
    </xdr:to>
    <xdr:sp macro="" textlink="">
      <xdr:nvSpPr>
        <xdr:cNvPr id="107" name="Line 7">
          <a:extLst>
            <a:ext uri="{FF2B5EF4-FFF2-40B4-BE49-F238E27FC236}">
              <a16:creationId xmlns:a16="http://schemas.microsoft.com/office/drawing/2014/main" id="{00000000-0008-0000-0500-00006B000000}"/>
            </a:ext>
          </a:extLst>
        </xdr:cNvPr>
        <xdr:cNvSpPr>
          <a:spLocks noChangeShapeType="1"/>
        </xdr:cNvSpPr>
      </xdr:nvSpPr>
      <xdr:spPr bwMode="auto">
        <a:xfrm>
          <a:off x="1666875"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7</xdr:row>
      <xdr:rowOff>0</xdr:rowOff>
    </xdr:from>
    <xdr:to>
      <xdr:col>11</xdr:col>
      <xdr:colOff>295275</xdr:colOff>
      <xdr:row>8</xdr:row>
      <xdr:rowOff>9525</xdr:rowOff>
    </xdr:to>
    <xdr:sp macro="" textlink="">
      <xdr:nvSpPr>
        <xdr:cNvPr id="108" name="Line 91">
          <a:extLst>
            <a:ext uri="{FF2B5EF4-FFF2-40B4-BE49-F238E27FC236}">
              <a16:creationId xmlns:a16="http://schemas.microsoft.com/office/drawing/2014/main" id="{00000000-0008-0000-0500-00006C000000}"/>
            </a:ext>
          </a:extLst>
        </xdr:cNvPr>
        <xdr:cNvSpPr>
          <a:spLocks noChangeShapeType="1"/>
        </xdr:cNvSpPr>
      </xdr:nvSpPr>
      <xdr:spPr bwMode="auto">
        <a:xfrm>
          <a:off x="41624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8</xdr:row>
      <xdr:rowOff>9525</xdr:rowOff>
    </xdr:to>
    <xdr:sp macro="" textlink="">
      <xdr:nvSpPr>
        <xdr:cNvPr id="109" name="Line 92">
          <a:extLst>
            <a:ext uri="{FF2B5EF4-FFF2-40B4-BE49-F238E27FC236}">
              <a16:creationId xmlns:a16="http://schemas.microsoft.com/office/drawing/2014/main" id="{00000000-0008-0000-0500-00006D000000}"/>
            </a:ext>
          </a:extLst>
        </xdr:cNvPr>
        <xdr:cNvSpPr>
          <a:spLocks noChangeShapeType="1"/>
        </xdr:cNvSpPr>
      </xdr:nvSpPr>
      <xdr:spPr bwMode="auto">
        <a:xfrm>
          <a:off x="35528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7</xdr:row>
      <xdr:rowOff>0</xdr:rowOff>
    </xdr:from>
    <xdr:to>
      <xdr:col>9</xdr:col>
      <xdr:colOff>9525</xdr:colOff>
      <xdr:row>8</xdr:row>
      <xdr:rowOff>9525</xdr:rowOff>
    </xdr:to>
    <xdr:sp macro="" textlink="">
      <xdr:nvSpPr>
        <xdr:cNvPr id="110" name="Line 98">
          <a:extLst>
            <a:ext uri="{FF2B5EF4-FFF2-40B4-BE49-F238E27FC236}">
              <a16:creationId xmlns:a16="http://schemas.microsoft.com/office/drawing/2014/main" id="{00000000-0008-0000-0500-00006E000000}"/>
            </a:ext>
          </a:extLst>
        </xdr:cNvPr>
        <xdr:cNvSpPr>
          <a:spLocks noChangeShapeType="1"/>
        </xdr:cNvSpPr>
      </xdr:nvSpPr>
      <xdr:spPr bwMode="auto">
        <a:xfrm>
          <a:off x="32480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xdr:row>
      <xdr:rowOff>0</xdr:rowOff>
    </xdr:from>
    <xdr:to>
      <xdr:col>10</xdr:col>
      <xdr:colOff>304800</xdr:colOff>
      <xdr:row>8</xdr:row>
      <xdr:rowOff>0</xdr:rowOff>
    </xdr:to>
    <xdr:sp macro="" textlink="">
      <xdr:nvSpPr>
        <xdr:cNvPr id="111" name="Line 5">
          <a:extLst>
            <a:ext uri="{FF2B5EF4-FFF2-40B4-BE49-F238E27FC236}">
              <a16:creationId xmlns:a16="http://schemas.microsoft.com/office/drawing/2014/main" id="{00000000-0008-0000-0500-00006F000000}"/>
            </a:ext>
          </a:extLst>
        </xdr:cNvPr>
        <xdr:cNvSpPr>
          <a:spLocks noChangeShapeType="1"/>
        </xdr:cNvSpPr>
      </xdr:nvSpPr>
      <xdr:spPr bwMode="auto">
        <a:xfrm>
          <a:off x="3857625"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47625</xdr:colOff>
          <xdr:row>6</xdr:row>
          <xdr:rowOff>304800</xdr:rowOff>
        </xdr:from>
        <xdr:to>
          <xdr:col>8</xdr:col>
          <xdr:colOff>38100</xdr:colOff>
          <xdr:row>8</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19050</xdr:colOff>
      <xdr:row>28</xdr:row>
      <xdr:rowOff>0</xdr:rowOff>
    </xdr:from>
    <xdr:to>
      <xdr:col>4</xdr:col>
      <xdr:colOff>19050</xdr:colOff>
      <xdr:row>39</xdr:row>
      <xdr:rowOff>200025</xdr:rowOff>
    </xdr:to>
    <xdr:sp macro="" textlink="">
      <xdr:nvSpPr>
        <xdr:cNvPr id="113" name="Line 60">
          <a:extLst>
            <a:ext uri="{FF2B5EF4-FFF2-40B4-BE49-F238E27FC236}">
              <a16:creationId xmlns:a16="http://schemas.microsoft.com/office/drawing/2014/main" id="{00000000-0008-0000-0500-000071000000}"/>
            </a:ext>
          </a:extLst>
        </xdr:cNvPr>
        <xdr:cNvSpPr>
          <a:spLocks noChangeShapeType="1"/>
        </xdr:cNvSpPr>
      </xdr:nvSpPr>
      <xdr:spPr bwMode="auto">
        <a:xfrm>
          <a:off x="1685925" y="7334250"/>
          <a:ext cx="0" cy="24860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47626</xdr:colOff>
      <xdr:row>28</xdr:row>
      <xdr:rowOff>71437</xdr:rowOff>
    </xdr:from>
    <xdr:to>
      <xdr:col>19</xdr:col>
      <xdr:colOff>297657</xdr:colOff>
      <xdr:row>29</xdr:row>
      <xdr:rowOff>119062</xdr:rowOff>
    </xdr:to>
    <xdr:sp macro="" textlink="">
      <xdr:nvSpPr>
        <xdr:cNvPr id="114" name="大かっこ 113">
          <a:extLst>
            <a:ext uri="{FF2B5EF4-FFF2-40B4-BE49-F238E27FC236}">
              <a16:creationId xmlns:a16="http://schemas.microsoft.com/office/drawing/2014/main" id="{00000000-0008-0000-0500-000072000000}"/>
            </a:ext>
          </a:extLst>
        </xdr:cNvPr>
        <xdr:cNvSpPr/>
      </xdr:nvSpPr>
      <xdr:spPr>
        <a:xfrm>
          <a:off x="6343651" y="7405687"/>
          <a:ext cx="631031"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28</xdr:row>
      <xdr:rowOff>0</xdr:rowOff>
    </xdr:from>
    <xdr:to>
      <xdr:col>4</xdr:col>
      <xdr:colOff>19050</xdr:colOff>
      <xdr:row>39</xdr:row>
      <xdr:rowOff>200025</xdr:rowOff>
    </xdr:to>
    <xdr:sp macro="" textlink="">
      <xdr:nvSpPr>
        <xdr:cNvPr id="115" name="Line 60">
          <a:extLst>
            <a:ext uri="{FF2B5EF4-FFF2-40B4-BE49-F238E27FC236}">
              <a16:creationId xmlns:a16="http://schemas.microsoft.com/office/drawing/2014/main" id="{00000000-0008-0000-0500-000073000000}"/>
            </a:ext>
          </a:extLst>
        </xdr:cNvPr>
        <xdr:cNvSpPr>
          <a:spLocks noChangeShapeType="1"/>
        </xdr:cNvSpPr>
      </xdr:nvSpPr>
      <xdr:spPr bwMode="auto">
        <a:xfrm>
          <a:off x="1685925" y="7334250"/>
          <a:ext cx="0" cy="24860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47626</xdr:colOff>
      <xdr:row>28</xdr:row>
      <xdr:rowOff>71437</xdr:rowOff>
    </xdr:from>
    <xdr:to>
      <xdr:col>19</xdr:col>
      <xdr:colOff>297657</xdr:colOff>
      <xdr:row>29</xdr:row>
      <xdr:rowOff>119062</xdr:rowOff>
    </xdr:to>
    <xdr:sp macro="" textlink="">
      <xdr:nvSpPr>
        <xdr:cNvPr id="116" name="大かっこ 115">
          <a:extLst>
            <a:ext uri="{FF2B5EF4-FFF2-40B4-BE49-F238E27FC236}">
              <a16:creationId xmlns:a16="http://schemas.microsoft.com/office/drawing/2014/main" id="{00000000-0008-0000-0500-000074000000}"/>
            </a:ext>
          </a:extLst>
        </xdr:cNvPr>
        <xdr:cNvSpPr/>
      </xdr:nvSpPr>
      <xdr:spPr>
        <a:xfrm>
          <a:off x="6343651" y="7405687"/>
          <a:ext cx="631031"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28</xdr:row>
      <xdr:rowOff>0</xdr:rowOff>
    </xdr:from>
    <xdr:to>
      <xdr:col>4</xdr:col>
      <xdr:colOff>19050</xdr:colOff>
      <xdr:row>39</xdr:row>
      <xdr:rowOff>200025</xdr:rowOff>
    </xdr:to>
    <xdr:sp macro="" textlink="">
      <xdr:nvSpPr>
        <xdr:cNvPr id="117" name="Line 60">
          <a:extLst>
            <a:ext uri="{FF2B5EF4-FFF2-40B4-BE49-F238E27FC236}">
              <a16:creationId xmlns:a16="http://schemas.microsoft.com/office/drawing/2014/main" id="{00000000-0008-0000-0500-000075000000}"/>
            </a:ext>
          </a:extLst>
        </xdr:cNvPr>
        <xdr:cNvSpPr>
          <a:spLocks noChangeShapeType="1"/>
        </xdr:cNvSpPr>
      </xdr:nvSpPr>
      <xdr:spPr bwMode="auto">
        <a:xfrm>
          <a:off x="1685925" y="7334250"/>
          <a:ext cx="0" cy="24860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47626</xdr:colOff>
      <xdr:row>28</xdr:row>
      <xdr:rowOff>71437</xdr:rowOff>
    </xdr:from>
    <xdr:to>
      <xdr:col>19</xdr:col>
      <xdr:colOff>297657</xdr:colOff>
      <xdr:row>29</xdr:row>
      <xdr:rowOff>119062</xdr:rowOff>
    </xdr:to>
    <xdr:sp macro="" textlink="">
      <xdr:nvSpPr>
        <xdr:cNvPr id="118" name="大かっこ 117">
          <a:extLst>
            <a:ext uri="{FF2B5EF4-FFF2-40B4-BE49-F238E27FC236}">
              <a16:creationId xmlns:a16="http://schemas.microsoft.com/office/drawing/2014/main" id="{00000000-0008-0000-0500-000076000000}"/>
            </a:ext>
          </a:extLst>
        </xdr:cNvPr>
        <xdr:cNvSpPr/>
      </xdr:nvSpPr>
      <xdr:spPr>
        <a:xfrm>
          <a:off x="6343651" y="7405687"/>
          <a:ext cx="631031"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285750</xdr:colOff>
      <xdr:row>30</xdr:row>
      <xdr:rowOff>0</xdr:rowOff>
    </xdr:from>
    <xdr:to>
      <xdr:col>0</xdr:col>
      <xdr:colOff>285750</xdr:colOff>
      <xdr:row>39</xdr:row>
      <xdr:rowOff>190501</xdr:rowOff>
    </xdr:to>
    <xdr:sp macro="" textlink="">
      <xdr:nvSpPr>
        <xdr:cNvPr id="119" name="Line 57">
          <a:extLst>
            <a:ext uri="{FF2B5EF4-FFF2-40B4-BE49-F238E27FC236}">
              <a16:creationId xmlns:a16="http://schemas.microsoft.com/office/drawing/2014/main" id="{00000000-0008-0000-0500-000077000000}"/>
            </a:ext>
          </a:extLst>
        </xdr:cNvPr>
        <xdr:cNvSpPr>
          <a:spLocks noChangeShapeType="1"/>
        </xdr:cNvSpPr>
      </xdr:nvSpPr>
      <xdr:spPr bwMode="auto">
        <a:xfrm flipH="1">
          <a:off x="285750" y="7734300"/>
          <a:ext cx="0" cy="2076451"/>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81322</xdr:colOff>
      <xdr:row>30</xdr:row>
      <xdr:rowOff>9526</xdr:rowOff>
    </xdr:from>
    <xdr:to>
      <xdr:col>2</xdr:col>
      <xdr:colOff>47625</xdr:colOff>
      <xdr:row>39</xdr:row>
      <xdr:rowOff>205290</xdr:rowOff>
    </xdr:to>
    <xdr:grpSp>
      <xdr:nvGrpSpPr>
        <xdr:cNvPr id="120" name="Group 49">
          <a:extLst>
            <a:ext uri="{FF2B5EF4-FFF2-40B4-BE49-F238E27FC236}">
              <a16:creationId xmlns:a16="http://schemas.microsoft.com/office/drawing/2014/main" id="{00000000-0008-0000-0500-000078000000}"/>
            </a:ext>
          </a:extLst>
        </xdr:cNvPr>
        <xdr:cNvGrpSpPr>
          <a:grpSpLocks/>
        </xdr:cNvGrpSpPr>
      </xdr:nvGrpSpPr>
      <xdr:grpSpPr bwMode="auto">
        <a:xfrm>
          <a:off x="605197" y="7743826"/>
          <a:ext cx="347303" cy="2081714"/>
          <a:chOff x="46" y="734"/>
          <a:chExt cx="26" cy="151"/>
        </a:xfrm>
      </xdr:grpSpPr>
      <xdr:sp macro="" textlink="">
        <xdr:nvSpPr>
          <xdr:cNvPr id="121" name="Line 50">
            <a:extLst>
              <a:ext uri="{FF2B5EF4-FFF2-40B4-BE49-F238E27FC236}">
                <a16:creationId xmlns:a16="http://schemas.microsoft.com/office/drawing/2014/main" id="{00000000-0008-0000-0500-000079000000}"/>
              </a:ext>
            </a:extLst>
          </xdr:cNvPr>
          <xdr:cNvSpPr>
            <a:spLocks noChangeShapeType="1"/>
          </xdr:cNvSpPr>
        </xdr:nvSpPr>
        <xdr:spPr bwMode="auto">
          <a:xfrm flipH="1">
            <a:off x="46" y="734"/>
            <a:ext cx="0" cy="151"/>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2" name="Line 52">
            <a:extLst>
              <a:ext uri="{FF2B5EF4-FFF2-40B4-BE49-F238E27FC236}">
                <a16:creationId xmlns:a16="http://schemas.microsoft.com/office/drawing/2014/main" id="{00000000-0008-0000-0500-00007A000000}"/>
              </a:ext>
            </a:extLst>
          </xdr:cNvPr>
          <xdr:cNvSpPr>
            <a:spLocks noChangeShapeType="1"/>
          </xdr:cNvSpPr>
        </xdr:nvSpPr>
        <xdr:spPr bwMode="auto">
          <a:xfrm flipH="1">
            <a:off x="72" y="734"/>
            <a:ext cx="0" cy="151"/>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18</xdr:col>
      <xdr:colOff>47626</xdr:colOff>
      <xdr:row>28</xdr:row>
      <xdr:rowOff>71437</xdr:rowOff>
    </xdr:from>
    <xdr:to>
      <xdr:col>19</xdr:col>
      <xdr:colOff>297657</xdr:colOff>
      <xdr:row>29</xdr:row>
      <xdr:rowOff>119062</xdr:rowOff>
    </xdr:to>
    <xdr:sp macro="" textlink="">
      <xdr:nvSpPr>
        <xdr:cNvPr id="123" name="大かっこ 122">
          <a:extLst>
            <a:ext uri="{FF2B5EF4-FFF2-40B4-BE49-F238E27FC236}">
              <a16:creationId xmlns:a16="http://schemas.microsoft.com/office/drawing/2014/main" id="{00000000-0008-0000-0500-00007B000000}"/>
            </a:ext>
          </a:extLst>
        </xdr:cNvPr>
        <xdr:cNvSpPr/>
      </xdr:nvSpPr>
      <xdr:spPr>
        <a:xfrm>
          <a:off x="6343651" y="7405687"/>
          <a:ext cx="631031"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142876</xdr:colOff>
      <xdr:row>30</xdr:row>
      <xdr:rowOff>0</xdr:rowOff>
    </xdr:from>
    <xdr:to>
      <xdr:col>23</xdr:col>
      <xdr:colOff>186360</xdr:colOff>
      <xdr:row>39</xdr:row>
      <xdr:rowOff>201705</xdr:rowOff>
    </xdr:to>
    <xdr:grpSp>
      <xdr:nvGrpSpPr>
        <xdr:cNvPr id="124" name="Group 84">
          <a:extLst>
            <a:ext uri="{FF2B5EF4-FFF2-40B4-BE49-F238E27FC236}">
              <a16:creationId xmlns:a16="http://schemas.microsoft.com/office/drawing/2014/main" id="{00000000-0008-0000-0500-00007C000000}"/>
            </a:ext>
          </a:extLst>
        </xdr:cNvPr>
        <xdr:cNvGrpSpPr>
          <a:grpSpLocks/>
        </xdr:cNvGrpSpPr>
      </xdr:nvGrpSpPr>
      <xdr:grpSpPr bwMode="auto">
        <a:xfrm>
          <a:off x="7543801" y="7734300"/>
          <a:ext cx="481634" cy="2087655"/>
          <a:chOff x="318" y="345"/>
          <a:chExt cx="51" cy="224"/>
        </a:xfrm>
      </xdr:grpSpPr>
      <xdr:sp macro="" textlink="">
        <xdr:nvSpPr>
          <xdr:cNvPr id="125" name="Line 85">
            <a:extLst>
              <a:ext uri="{FF2B5EF4-FFF2-40B4-BE49-F238E27FC236}">
                <a16:creationId xmlns:a16="http://schemas.microsoft.com/office/drawing/2014/main" id="{00000000-0008-0000-0500-00007D000000}"/>
              </a:ext>
            </a:extLst>
          </xdr:cNvPr>
          <xdr:cNvSpPr>
            <a:spLocks noChangeShapeType="1"/>
          </xdr:cNvSpPr>
        </xdr:nvSpPr>
        <xdr:spPr bwMode="auto">
          <a:xfrm>
            <a:off x="318"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Line 86">
            <a:extLst>
              <a:ext uri="{FF2B5EF4-FFF2-40B4-BE49-F238E27FC236}">
                <a16:creationId xmlns:a16="http://schemas.microsoft.com/office/drawing/2014/main" id="{00000000-0008-0000-0500-00007E000000}"/>
              </a:ext>
            </a:extLst>
          </xdr:cNvPr>
          <xdr:cNvSpPr>
            <a:spLocks noChangeShapeType="1"/>
          </xdr:cNvSpPr>
        </xdr:nvSpPr>
        <xdr:spPr bwMode="auto">
          <a:xfrm>
            <a:off x="369"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257174</xdr:colOff>
      <xdr:row>12</xdr:row>
      <xdr:rowOff>285750</xdr:rowOff>
    </xdr:from>
    <xdr:to>
      <xdr:col>13</xdr:col>
      <xdr:colOff>104774</xdr:colOff>
      <xdr:row>23</xdr:row>
      <xdr:rowOff>47625</xdr:rowOff>
    </xdr:to>
    <xdr:sp macro="" textlink="">
      <xdr:nvSpPr>
        <xdr:cNvPr id="2" name="AutoShape 81">
          <a:extLst>
            <a:ext uri="{FF2B5EF4-FFF2-40B4-BE49-F238E27FC236}">
              <a16:creationId xmlns:a16="http://schemas.microsoft.com/office/drawing/2014/main" id="{00000000-0008-0000-0600-000002000000}"/>
            </a:ext>
          </a:extLst>
        </xdr:cNvPr>
        <xdr:cNvSpPr>
          <a:spLocks noChangeArrowheads="1"/>
        </xdr:cNvSpPr>
      </xdr:nvSpPr>
      <xdr:spPr bwMode="auto">
        <a:xfrm>
          <a:off x="2552699" y="3362325"/>
          <a:ext cx="2047875" cy="3219450"/>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95250</xdr:colOff>
      <xdr:row>43</xdr:row>
      <xdr:rowOff>0</xdr:rowOff>
    </xdr:from>
    <xdr:to>
      <xdr:col>18</xdr:col>
      <xdr:colOff>238125</xdr:colOff>
      <xdr:row>46</xdr:row>
      <xdr:rowOff>0</xdr:rowOff>
    </xdr:to>
    <xdr:grpSp>
      <xdr:nvGrpSpPr>
        <xdr:cNvPr id="3" name="Group 43">
          <a:extLst>
            <a:ext uri="{FF2B5EF4-FFF2-40B4-BE49-F238E27FC236}">
              <a16:creationId xmlns:a16="http://schemas.microsoft.com/office/drawing/2014/main" id="{00000000-0008-0000-0600-000003000000}"/>
            </a:ext>
          </a:extLst>
        </xdr:cNvPr>
        <xdr:cNvGrpSpPr>
          <a:grpSpLocks/>
        </xdr:cNvGrpSpPr>
      </xdr:nvGrpSpPr>
      <xdr:grpSpPr bwMode="auto">
        <a:xfrm>
          <a:off x="6048375" y="10467975"/>
          <a:ext cx="485775" cy="857250"/>
          <a:chOff x="727" y="350"/>
          <a:chExt cx="51" cy="224"/>
        </a:xfrm>
      </xdr:grpSpPr>
      <xdr:sp macro="" textlink="">
        <xdr:nvSpPr>
          <xdr:cNvPr id="4" name="Line 44">
            <a:extLst>
              <a:ext uri="{FF2B5EF4-FFF2-40B4-BE49-F238E27FC236}">
                <a16:creationId xmlns:a16="http://schemas.microsoft.com/office/drawing/2014/main" id="{00000000-0008-0000-0600-000004000000}"/>
              </a:ext>
            </a:extLst>
          </xdr:cNvPr>
          <xdr:cNvSpPr>
            <a:spLocks noChangeShapeType="1"/>
          </xdr:cNvSpPr>
        </xdr:nvSpPr>
        <xdr:spPr bwMode="auto">
          <a:xfrm>
            <a:off x="778" y="350"/>
            <a:ext cx="0" cy="223"/>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5">
            <a:extLst>
              <a:ext uri="{FF2B5EF4-FFF2-40B4-BE49-F238E27FC236}">
                <a16:creationId xmlns:a16="http://schemas.microsoft.com/office/drawing/2014/main" id="{00000000-0008-0000-0600-000005000000}"/>
              </a:ext>
            </a:extLst>
          </xdr:cNvPr>
          <xdr:cNvSpPr>
            <a:spLocks noChangeShapeType="1"/>
          </xdr:cNvSpPr>
        </xdr:nvSpPr>
        <xdr:spPr bwMode="auto">
          <a:xfrm>
            <a:off x="727" y="351"/>
            <a:ext cx="0" cy="223"/>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43</xdr:row>
      <xdr:rowOff>0</xdr:rowOff>
    </xdr:from>
    <xdr:to>
      <xdr:col>14</xdr:col>
      <xdr:colOff>285750</xdr:colOff>
      <xdr:row>45</xdr:row>
      <xdr:rowOff>276225</xdr:rowOff>
    </xdr:to>
    <xdr:grpSp>
      <xdr:nvGrpSpPr>
        <xdr:cNvPr id="6" name="Group 46">
          <a:extLst>
            <a:ext uri="{FF2B5EF4-FFF2-40B4-BE49-F238E27FC236}">
              <a16:creationId xmlns:a16="http://schemas.microsoft.com/office/drawing/2014/main" id="{00000000-0008-0000-0600-000006000000}"/>
            </a:ext>
          </a:extLst>
        </xdr:cNvPr>
        <xdr:cNvGrpSpPr>
          <a:grpSpLocks/>
        </xdr:cNvGrpSpPr>
      </xdr:nvGrpSpPr>
      <xdr:grpSpPr bwMode="auto">
        <a:xfrm>
          <a:off x="4638675" y="10467975"/>
          <a:ext cx="457200" cy="847725"/>
          <a:chOff x="727" y="350"/>
          <a:chExt cx="51" cy="224"/>
        </a:xfrm>
      </xdr:grpSpPr>
      <xdr:sp macro="" textlink="">
        <xdr:nvSpPr>
          <xdr:cNvPr id="7" name="Line 47">
            <a:extLst>
              <a:ext uri="{FF2B5EF4-FFF2-40B4-BE49-F238E27FC236}">
                <a16:creationId xmlns:a16="http://schemas.microsoft.com/office/drawing/2014/main" id="{00000000-0008-0000-0600-000007000000}"/>
              </a:ext>
            </a:extLst>
          </xdr:cNvPr>
          <xdr:cNvSpPr>
            <a:spLocks noChangeShapeType="1"/>
          </xdr:cNvSpPr>
        </xdr:nvSpPr>
        <xdr:spPr bwMode="auto">
          <a:xfrm>
            <a:off x="778" y="350"/>
            <a:ext cx="0" cy="223"/>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48">
            <a:extLst>
              <a:ext uri="{FF2B5EF4-FFF2-40B4-BE49-F238E27FC236}">
                <a16:creationId xmlns:a16="http://schemas.microsoft.com/office/drawing/2014/main" id="{00000000-0008-0000-0600-000008000000}"/>
              </a:ext>
            </a:extLst>
          </xdr:cNvPr>
          <xdr:cNvSpPr>
            <a:spLocks noChangeShapeType="1"/>
          </xdr:cNvSpPr>
        </xdr:nvSpPr>
        <xdr:spPr bwMode="auto">
          <a:xfrm>
            <a:off x="727" y="351"/>
            <a:ext cx="0" cy="223"/>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209550</xdr:colOff>
      <xdr:row>43</xdr:row>
      <xdr:rowOff>0</xdr:rowOff>
    </xdr:from>
    <xdr:to>
      <xdr:col>3</xdr:col>
      <xdr:colOff>209550</xdr:colOff>
      <xdr:row>46</xdr:row>
      <xdr:rowOff>0</xdr:rowOff>
    </xdr:to>
    <xdr:sp macro="" textlink="">
      <xdr:nvSpPr>
        <xdr:cNvPr id="13" name="Line 57">
          <a:extLst>
            <a:ext uri="{FF2B5EF4-FFF2-40B4-BE49-F238E27FC236}">
              <a16:creationId xmlns:a16="http://schemas.microsoft.com/office/drawing/2014/main" id="{00000000-0008-0000-0600-00000D000000}"/>
            </a:ext>
          </a:extLst>
        </xdr:cNvPr>
        <xdr:cNvSpPr>
          <a:spLocks noChangeShapeType="1"/>
        </xdr:cNvSpPr>
      </xdr:nvSpPr>
      <xdr:spPr bwMode="auto">
        <a:xfrm flipH="1">
          <a:off x="1495425" y="10467975"/>
          <a:ext cx="0" cy="8572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285750</xdr:colOff>
      <xdr:row>43</xdr:row>
      <xdr:rowOff>0</xdr:rowOff>
    </xdr:from>
    <xdr:to>
      <xdr:col>2</xdr:col>
      <xdr:colOff>285750</xdr:colOff>
      <xdr:row>46</xdr:row>
      <xdr:rowOff>0</xdr:rowOff>
    </xdr:to>
    <xdr:sp macro="" textlink="">
      <xdr:nvSpPr>
        <xdr:cNvPr id="14" name="Line 58">
          <a:extLst>
            <a:ext uri="{FF2B5EF4-FFF2-40B4-BE49-F238E27FC236}">
              <a16:creationId xmlns:a16="http://schemas.microsoft.com/office/drawing/2014/main" id="{00000000-0008-0000-0600-00000E000000}"/>
            </a:ext>
          </a:extLst>
        </xdr:cNvPr>
        <xdr:cNvSpPr>
          <a:spLocks noChangeShapeType="1"/>
        </xdr:cNvSpPr>
      </xdr:nvSpPr>
      <xdr:spPr bwMode="auto">
        <a:xfrm flipH="1">
          <a:off x="1190625" y="10467975"/>
          <a:ext cx="0" cy="8572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133350</xdr:colOff>
      <xdr:row>42</xdr:row>
      <xdr:rowOff>0</xdr:rowOff>
    </xdr:from>
    <xdr:to>
      <xdr:col>4</xdr:col>
      <xdr:colOff>133350</xdr:colOff>
      <xdr:row>46</xdr:row>
      <xdr:rowOff>0</xdr:rowOff>
    </xdr:to>
    <xdr:sp macro="" textlink="">
      <xdr:nvSpPr>
        <xdr:cNvPr id="15" name="Line 59">
          <a:extLst>
            <a:ext uri="{FF2B5EF4-FFF2-40B4-BE49-F238E27FC236}">
              <a16:creationId xmlns:a16="http://schemas.microsoft.com/office/drawing/2014/main" id="{00000000-0008-0000-0600-00000F000000}"/>
            </a:ext>
          </a:extLst>
        </xdr:cNvPr>
        <xdr:cNvSpPr>
          <a:spLocks noChangeShapeType="1"/>
        </xdr:cNvSpPr>
      </xdr:nvSpPr>
      <xdr:spPr bwMode="auto">
        <a:xfrm flipH="1">
          <a:off x="1800225" y="10163175"/>
          <a:ext cx="0" cy="116205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28</xdr:row>
      <xdr:rowOff>0</xdr:rowOff>
    </xdr:from>
    <xdr:to>
      <xdr:col>4</xdr:col>
      <xdr:colOff>19050</xdr:colOff>
      <xdr:row>39</xdr:row>
      <xdr:rowOff>200025</xdr:rowOff>
    </xdr:to>
    <xdr:sp macro="" textlink="">
      <xdr:nvSpPr>
        <xdr:cNvPr id="16" name="Line 60">
          <a:extLst>
            <a:ext uri="{FF2B5EF4-FFF2-40B4-BE49-F238E27FC236}">
              <a16:creationId xmlns:a16="http://schemas.microsoft.com/office/drawing/2014/main" id="{00000000-0008-0000-0600-000010000000}"/>
            </a:ext>
          </a:extLst>
        </xdr:cNvPr>
        <xdr:cNvSpPr>
          <a:spLocks noChangeShapeType="1"/>
        </xdr:cNvSpPr>
      </xdr:nvSpPr>
      <xdr:spPr bwMode="auto">
        <a:xfrm>
          <a:off x="1685925" y="7334250"/>
          <a:ext cx="0" cy="24860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145113</xdr:colOff>
      <xdr:row>13</xdr:row>
      <xdr:rowOff>0</xdr:rowOff>
    </xdr:from>
    <xdr:to>
      <xdr:col>23</xdr:col>
      <xdr:colOff>190500</xdr:colOff>
      <xdr:row>23</xdr:row>
      <xdr:rowOff>0</xdr:rowOff>
    </xdr:to>
    <xdr:grpSp>
      <xdr:nvGrpSpPr>
        <xdr:cNvPr id="17" name="Group 84">
          <a:extLst>
            <a:ext uri="{FF2B5EF4-FFF2-40B4-BE49-F238E27FC236}">
              <a16:creationId xmlns:a16="http://schemas.microsoft.com/office/drawing/2014/main" id="{00000000-0008-0000-0600-000011000000}"/>
            </a:ext>
          </a:extLst>
        </xdr:cNvPr>
        <xdr:cNvGrpSpPr>
          <a:grpSpLocks/>
        </xdr:cNvGrpSpPr>
      </xdr:nvGrpSpPr>
      <xdr:grpSpPr bwMode="auto">
        <a:xfrm>
          <a:off x="7546038" y="3390900"/>
          <a:ext cx="483537" cy="3143250"/>
          <a:chOff x="318" y="345"/>
          <a:chExt cx="51" cy="224"/>
        </a:xfrm>
      </xdr:grpSpPr>
      <xdr:sp macro="" textlink="">
        <xdr:nvSpPr>
          <xdr:cNvPr id="18" name="Line 85">
            <a:extLst>
              <a:ext uri="{FF2B5EF4-FFF2-40B4-BE49-F238E27FC236}">
                <a16:creationId xmlns:a16="http://schemas.microsoft.com/office/drawing/2014/main" id="{00000000-0008-0000-0600-000012000000}"/>
              </a:ext>
            </a:extLst>
          </xdr:cNvPr>
          <xdr:cNvSpPr>
            <a:spLocks noChangeShapeType="1"/>
          </xdr:cNvSpPr>
        </xdr:nvSpPr>
        <xdr:spPr bwMode="auto">
          <a:xfrm>
            <a:off x="318"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86">
            <a:extLst>
              <a:ext uri="{FF2B5EF4-FFF2-40B4-BE49-F238E27FC236}">
                <a16:creationId xmlns:a16="http://schemas.microsoft.com/office/drawing/2014/main" id="{00000000-0008-0000-0600-000013000000}"/>
              </a:ext>
            </a:extLst>
          </xdr:cNvPr>
          <xdr:cNvSpPr>
            <a:spLocks noChangeShapeType="1"/>
          </xdr:cNvSpPr>
        </xdr:nvSpPr>
        <xdr:spPr bwMode="auto">
          <a:xfrm>
            <a:off x="369"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0</xdr:colOff>
      <xdr:row>6</xdr:row>
      <xdr:rowOff>0</xdr:rowOff>
    </xdr:from>
    <xdr:to>
      <xdr:col>5</xdr:col>
      <xdr:colOff>0</xdr:colOff>
      <xdr:row>6</xdr:row>
      <xdr:rowOff>9525</xdr:rowOff>
    </xdr:to>
    <xdr:sp macro="" textlink="">
      <xdr:nvSpPr>
        <xdr:cNvPr id="20" name="Line 89">
          <a:extLst>
            <a:ext uri="{FF2B5EF4-FFF2-40B4-BE49-F238E27FC236}">
              <a16:creationId xmlns:a16="http://schemas.microsoft.com/office/drawing/2014/main" id="{00000000-0008-0000-0600-000014000000}"/>
            </a:ext>
          </a:extLst>
        </xdr:cNvPr>
        <xdr:cNvSpPr>
          <a:spLocks noChangeShapeType="1"/>
        </xdr:cNvSpPr>
      </xdr:nvSpPr>
      <xdr:spPr bwMode="auto">
        <a:xfrm>
          <a:off x="1981200"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6</xdr:row>
      <xdr:rowOff>0</xdr:rowOff>
    </xdr:from>
    <xdr:to>
      <xdr:col>11</xdr:col>
      <xdr:colOff>295275</xdr:colOff>
      <xdr:row>6</xdr:row>
      <xdr:rowOff>9525</xdr:rowOff>
    </xdr:to>
    <xdr:sp macro="" textlink="">
      <xdr:nvSpPr>
        <xdr:cNvPr id="21" name="Line 91">
          <a:extLst>
            <a:ext uri="{FF2B5EF4-FFF2-40B4-BE49-F238E27FC236}">
              <a16:creationId xmlns:a16="http://schemas.microsoft.com/office/drawing/2014/main" id="{00000000-0008-0000-0600-000015000000}"/>
            </a:ext>
          </a:extLst>
        </xdr:cNvPr>
        <xdr:cNvSpPr>
          <a:spLocks noChangeShapeType="1"/>
        </xdr:cNvSpPr>
      </xdr:nvSpPr>
      <xdr:spPr bwMode="auto">
        <a:xfrm>
          <a:off x="41624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0</xdr:rowOff>
    </xdr:from>
    <xdr:to>
      <xdr:col>10</xdr:col>
      <xdr:colOff>0</xdr:colOff>
      <xdr:row>6</xdr:row>
      <xdr:rowOff>9525</xdr:rowOff>
    </xdr:to>
    <xdr:sp macro="" textlink="">
      <xdr:nvSpPr>
        <xdr:cNvPr id="22" name="Line 92">
          <a:extLst>
            <a:ext uri="{FF2B5EF4-FFF2-40B4-BE49-F238E27FC236}">
              <a16:creationId xmlns:a16="http://schemas.microsoft.com/office/drawing/2014/main" id="{00000000-0008-0000-0600-000016000000}"/>
            </a:ext>
          </a:extLst>
        </xdr:cNvPr>
        <xdr:cNvSpPr>
          <a:spLocks noChangeShapeType="1"/>
        </xdr:cNvSpPr>
      </xdr:nvSpPr>
      <xdr:spPr bwMode="auto">
        <a:xfrm>
          <a:off x="35528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0</xdr:rowOff>
    </xdr:from>
    <xdr:to>
      <xdr:col>8</xdr:col>
      <xdr:colOff>0</xdr:colOff>
      <xdr:row>6</xdr:row>
      <xdr:rowOff>9525</xdr:rowOff>
    </xdr:to>
    <xdr:sp macro="" textlink="">
      <xdr:nvSpPr>
        <xdr:cNvPr id="23" name="Line 95">
          <a:extLst>
            <a:ext uri="{FF2B5EF4-FFF2-40B4-BE49-F238E27FC236}">
              <a16:creationId xmlns:a16="http://schemas.microsoft.com/office/drawing/2014/main" id="{00000000-0008-0000-0600-000017000000}"/>
            </a:ext>
          </a:extLst>
        </xdr:cNvPr>
        <xdr:cNvSpPr>
          <a:spLocks noChangeShapeType="1"/>
        </xdr:cNvSpPr>
      </xdr:nvSpPr>
      <xdr:spPr bwMode="auto">
        <a:xfrm>
          <a:off x="292417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6</xdr:row>
      <xdr:rowOff>0</xdr:rowOff>
    </xdr:from>
    <xdr:to>
      <xdr:col>9</xdr:col>
      <xdr:colOff>9525</xdr:colOff>
      <xdr:row>6</xdr:row>
      <xdr:rowOff>9525</xdr:rowOff>
    </xdr:to>
    <xdr:sp macro="" textlink="">
      <xdr:nvSpPr>
        <xdr:cNvPr id="24" name="Line 98">
          <a:extLst>
            <a:ext uri="{FF2B5EF4-FFF2-40B4-BE49-F238E27FC236}">
              <a16:creationId xmlns:a16="http://schemas.microsoft.com/office/drawing/2014/main" id="{00000000-0008-0000-0600-000018000000}"/>
            </a:ext>
          </a:extLst>
        </xdr:cNvPr>
        <xdr:cNvSpPr>
          <a:spLocks noChangeShapeType="1"/>
        </xdr:cNvSpPr>
      </xdr:nvSpPr>
      <xdr:spPr bwMode="auto">
        <a:xfrm>
          <a:off x="32480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6</xdr:row>
      <xdr:rowOff>0</xdr:rowOff>
    </xdr:from>
    <xdr:to>
      <xdr:col>18</xdr:col>
      <xdr:colOff>9525</xdr:colOff>
      <xdr:row>6</xdr:row>
      <xdr:rowOff>9525</xdr:rowOff>
    </xdr:to>
    <xdr:sp macro="" textlink="">
      <xdr:nvSpPr>
        <xdr:cNvPr id="25" name="Line 90">
          <a:extLst>
            <a:ext uri="{FF2B5EF4-FFF2-40B4-BE49-F238E27FC236}">
              <a16:creationId xmlns:a16="http://schemas.microsoft.com/office/drawing/2014/main" id="{00000000-0008-0000-0600-000019000000}"/>
            </a:ext>
          </a:extLst>
        </xdr:cNvPr>
        <xdr:cNvSpPr>
          <a:spLocks noChangeShapeType="1"/>
        </xdr:cNvSpPr>
      </xdr:nvSpPr>
      <xdr:spPr bwMode="auto">
        <a:xfrm>
          <a:off x="6305550"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8</xdr:row>
      <xdr:rowOff>0</xdr:rowOff>
    </xdr:from>
    <xdr:to>
      <xdr:col>4</xdr:col>
      <xdr:colOff>0</xdr:colOff>
      <xdr:row>9</xdr:row>
      <xdr:rowOff>0</xdr:rowOff>
    </xdr:to>
    <xdr:sp macro="" textlink="">
      <xdr:nvSpPr>
        <xdr:cNvPr id="26" name="Line 7">
          <a:extLst>
            <a:ext uri="{FF2B5EF4-FFF2-40B4-BE49-F238E27FC236}">
              <a16:creationId xmlns:a16="http://schemas.microsoft.com/office/drawing/2014/main" id="{00000000-0008-0000-0600-00001A000000}"/>
            </a:ext>
          </a:extLst>
        </xdr:cNvPr>
        <xdr:cNvSpPr>
          <a:spLocks noChangeShapeType="1"/>
        </xdr:cNvSpPr>
      </xdr:nvSpPr>
      <xdr:spPr bwMode="auto">
        <a:xfrm>
          <a:off x="1666875" y="181927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9</xdr:row>
      <xdr:rowOff>0</xdr:rowOff>
    </xdr:from>
    <xdr:to>
      <xdr:col>10</xdr:col>
      <xdr:colOff>0</xdr:colOff>
      <xdr:row>10</xdr:row>
      <xdr:rowOff>9525</xdr:rowOff>
    </xdr:to>
    <xdr:sp macro="" textlink="">
      <xdr:nvSpPr>
        <xdr:cNvPr id="27" name="Line 92">
          <a:extLst>
            <a:ext uri="{FF2B5EF4-FFF2-40B4-BE49-F238E27FC236}">
              <a16:creationId xmlns:a16="http://schemas.microsoft.com/office/drawing/2014/main" id="{00000000-0008-0000-0600-00001B000000}"/>
            </a:ext>
          </a:extLst>
        </xdr:cNvPr>
        <xdr:cNvSpPr>
          <a:spLocks noChangeShapeType="1"/>
        </xdr:cNvSpPr>
      </xdr:nvSpPr>
      <xdr:spPr bwMode="auto">
        <a:xfrm>
          <a:off x="3552825" y="213360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xdr:row>
      <xdr:rowOff>0</xdr:rowOff>
    </xdr:from>
    <xdr:to>
      <xdr:col>7</xdr:col>
      <xdr:colOff>0</xdr:colOff>
      <xdr:row>10</xdr:row>
      <xdr:rowOff>0</xdr:rowOff>
    </xdr:to>
    <xdr:sp macro="" textlink="">
      <xdr:nvSpPr>
        <xdr:cNvPr id="28" name="Line 93">
          <a:extLst>
            <a:ext uri="{FF2B5EF4-FFF2-40B4-BE49-F238E27FC236}">
              <a16:creationId xmlns:a16="http://schemas.microsoft.com/office/drawing/2014/main" id="{00000000-0008-0000-0600-00001C000000}"/>
            </a:ext>
          </a:extLst>
        </xdr:cNvPr>
        <xdr:cNvSpPr>
          <a:spLocks noChangeShapeType="1"/>
        </xdr:cNvSpPr>
      </xdr:nvSpPr>
      <xdr:spPr bwMode="auto">
        <a:xfrm>
          <a:off x="2609850" y="213360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xdr:row>
      <xdr:rowOff>0</xdr:rowOff>
    </xdr:from>
    <xdr:to>
      <xdr:col>7</xdr:col>
      <xdr:colOff>0</xdr:colOff>
      <xdr:row>10</xdr:row>
      <xdr:rowOff>0</xdr:rowOff>
    </xdr:to>
    <xdr:sp macro="" textlink="">
      <xdr:nvSpPr>
        <xdr:cNvPr id="29" name="Line 77">
          <a:extLst>
            <a:ext uri="{FF2B5EF4-FFF2-40B4-BE49-F238E27FC236}">
              <a16:creationId xmlns:a16="http://schemas.microsoft.com/office/drawing/2014/main" id="{00000000-0008-0000-0600-00001D000000}"/>
            </a:ext>
          </a:extLst>
        </xdr:cNvPr>
        <xdr:cNvSpPr>
          <a:spLocks noChangeShapeType="1"/>
        </xdr:cNvSpPr>
      </xdr:nvSpPr>
      <xdr:spPr bwMode="auto">
        <a:xfrm>
          <a:off x="2609850" y="213360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142875</xdr:colOff>
      <xdr:row>9</xdr:row>
      <xdr:rowOff>0</xdr:rowOff>
    </xdr:from>
    <xdr:to>
      <xdr:col>11</xdr:col>
      <xdr:colOff>142875</xdr:colOff>
      <xdr:row>10</xdr:row>
      <xdr:rowOff>0</xdr:rowOff>
    </xdr:to>
    <xdr:sp macro="" textlink="">
      <xdr:nvSpPr>
        <xdr:cNvPr id="30" name="Line 79">
          <a:extLst>
            <a:ext uri="{FF2B5EF4-FFF2-40B4-BE49-F238E27FC236}">
              <a16:creationId xmlns:a16="http://schemas.microsoft.com/office/drawing/2014/main" id="{00000000-0008-0000-0600-00001E000000}"/>
            </a:ext>
          </a:extLst>
        </xdr:cNvPr>
        <xdr:cNvSpPr>
          <a:spLocks noChangeShapeType="1"/>
        </xdr:cNvSpPr>
      </xdr:nvSpPr>
      <xdr:spPr bwMode="auto">
        <a:xfrm>
          <a:off x="4010025" y="213360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0</xdr:rowOff>
    </xdr:from>
    <xdr:to>
      <xdr:col>5</xdr:col>
      <xdr:colOff>152400</xdr:colOff>
      <xdr:row>10</xdr:row>
      <xdr:rowOff>0</xdr:rowOff>
    </xdr:to>
    <xdr:sp macro="" textlink="">
      <xdr:nvSpPr>
        <xdr:cNvPr id="31" name="Line 80">
          <a:extLst>
            <a:ext uri="{FF2B5EF4-FFF2-40B4-BE49-F238E27FC236}">
              <a16:creationId xmlns:a16="http://schemas.microsoft.com/office/drawing/2014/main" id="{00000000-0008-0000-0600-00001F000000}"/>
            </a:ext>
          </a:extLst>
        </xdr:cNvPr>
        <xdr:cNvSpPr>
          <a:spLocks noChangeShapeType="1"/>
        </xdr:cNvSpPr>
      </xdr:nvSpPr>
      <xdr:spPr bwMode="auto">
        <a:xfrm>
          <a:off x="2133600" y="213360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171450</xdr:colOff>
      <xdr:row>9</xdr:row>
      <xdr:rowOff>9525</xdr:rowOff>
    </xdr:from>
    <xdr:to>
      <xdr:col>8</xdr:col>
      <xdr:colOff>171450</xdr:colOff>
      <xdr:row>10</xdr:row>
      <xdr:rowOff>9525</xdr:rowOff>
    </xdr:to>
    <xdr:sp macro="" textlink="">
      <xdr:nvSpPr>
        <xdr:cNvPr id="32" name="Line 99">
          <a:extLst>
            <a:ext uri="{FF2B5EF4-FFF2-40B4-BE49-F238E27FC236}">
              <a16:creationId xmlns:a16="http://schemas.microsoft.com/office/drawing/2014/main" id="{00000000-0008-0000-0600-000020000000}"/>
            </a:ext>
          </a:extLst>
        </xdr:cNvPr>
        <xdr:cNvSpPr>
          <a:spLocks noChangeShapeType="1"/>
        </xdr:cNvSpPr>
      </xdr:nvSpPr>
      <xdr:spPr bwMode="auto">
        <a:xfrm>
          <a:off x="3095625" y="21431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8</xdr:row>
      <xdr:rowOff>0</xdr:rowOff>
    </xdr:from>
    <xdr:to>
      <xdr:col>5</xdr:col>
      <xdr:colOff>0</xdr:colOff>
      <xdr:row>8</xdr:row>
      <xdr:rowOff>9525</xdr:rowOff>
    </xdr:to>
    <xdr:sp macro="" textlink="">
      <xdr:nvSpPr>
        <xdr:cNvPr id="33" name="Line 89">
          <a:extLst>
            <a:ext uri="{FF2B5EF4-FFF2-40B4-BE49-F238E27FC236}">
              <a16:creationId xmlns:a16="http://schemas.microsoft.com/office/drawing/2014/main" id="{00000000-0008-0000-0600-000021000000}"/>
            </a:ext>
          </a:extLst>
        </xdr:cNvPr>
        <xdr:cNvSpPr>
          <a:spLocks noChangeShapeType="1"/>
        </xdr:cNvSpPr>
      </xdr:nvSpPr>
      <xdr:spPr bwMode="auto">
        <a:xfrm>
          <a:off x="1981200" y="18192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8</xdr:row>
      <xdr:rowOff>0</xdr:rowOff>
    </xdr:from>
    <xdr:to>
      <xdr:col>11</xdr:col>
      <xdr:colOff>295275</xdr:colOff>
      <xdr:row>8</xdr:row>
      <xdr:rowOff>9525</xdr:rowOff>
    </xdr:to>
    <xdr:sp macro="" textlink="">
      <xdr:nvSpPr>
        <xdr:cNvPr id="34" name="Line 91">
          <a:extLst>
            <a:ext uri="{FF2B5EF4-FFF2-40B4-BE49-F238E27FC236}">
              <a16:creationId xmlns:a16="http://schemas.microsoft.com/office/drawing/2014/main" id="{00000000-0008-0000-0600-000022000000}"/>
            </a:ext>
          </a:extLst>
        </xdr:cNvPr>
        <xdr:cNvSpPr>
          <a:spLocks noChangeShapeType="1"/>
        </xdr:cNvSpPr>
      </xdr:nvSpPr>
      <xdr:spPr bwMode="auto">
        <a:xfrm>
          <a:off x="4162425" y="18192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0</xdr:rowOff>
    </xdr:from>
    <xdr:to>
      <xdr:col>10</xdr:col>
      <xdr:colOff>0</xdr:colOff>
      <xdr:row>8</xdr:row>
      <xdr:rowOff>9525</xdr:rowOff>
    </xdr:to>
    <xdr:sp macro="" textlink="">
      <xdr:nvSpPr>
        <xdr:cNvPr id="35" name="Line 92">
          <a:extLst>
            <a:ext uri="{FF2B5EF4-FFF2-40B4-BE49-F238E27FC236}">
              <a16:creationId xmlns:a16="http://schemas.microsoft.com/office/drawing/2014/main" id="{00000000-0008-0000-0600-000023000000}"/>
            </a:ext>
          </a:extLst>
        </xdr:cNvPr>
        <xdr:cNvSpPr>
          <a:spLocks noChangeShapeType="1"/>
        </xdr:cNvSpPr>
      </xdr:nvSpPr>
      <xdr:spPr bwMode="auto">
        <a:xfrm>
          <a:off x="3552825" y="18192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8</xdr:row>
      <xdr:rowOff>0</xdr:rowOff>
    </xdr:from>
    <xdr:to>
      <xdr:col>8</xdr:col>
      <xdr:colOff>0</xdr:colOff>
      <xdr:row>8</xdr:row>
      <xdr:rowOff>9525</xdr:rowOff>
    </xdr:to>
    <xdr:sp macro="" textlink="">
      <xdr:nvSpPr>
        <xdr:cNvPr id="36" name="Line 95">
          <a:extLst>
            <a:ext uri="{FF2B5EF4-FFF2-40B4-BE49-F238E27FC236}">
              <a16:creationId xmlns:a16="http://schemas.microsoft.com/office/drawing/2014/main" id="{00000000-0008-0000-0600-000024000000}"/>
            </a:ext>
          </a:extLst>
        </xdr:cNvPr>
        <xdr:cNvSpPr>
          <a:spLocks noChangeShapeType="1"/>
        </xdr:cNvSpPr>
      </xdr:nvSpPr>
      <xdr:spPr bwMode="auto">
        <a:xfrm>
          <a:off x="2924175" y="18192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8</xdr:row>
      <xdr:rowOff>0</xdr:rowOff>
    </xdr:from>
    <xdr:to>
      <xdr:col>9</xdr:col>
      <xdr:colOff>9525</xdr:colOff>
      <xdr:row>8</xdr:row>
      <xdr:rowOff>9525</xdr:rowOff>
    </xdr:to>
    <xdr:sp macro="" textlink="">
      <xdr:nvSpPr>
        <xdr:cNvPr id="37" name="Line 98">
          <a:extLst>
            <a:ext uri="{FF2B5EF4-FFF2-40B4-BE49-F238E27FC236}">
              <a16:creationId xmlns:a16="http://schemas.microsoft.com/office/drawing/2014/main" id="{00000000-0008-0000-0600-000025000000}"/>
            </a:ext>
          </a:extLst>
        </xdr:cNvPr>
        <xdr:cNvSpPr>
          <a:spLocks noChangeShapeType="1"/>
        </xdr:cNvSpPr>
      </xdr:nvSpPr>
      <xdr:spPr bwMode="auto">
        <a:xfrm>
          <a:off x="3248025" y="181927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9525</xdr:rowOff>
    </xdr:from>
    <xdr:to>
      <xdr:col>5</xdr:col>
      <xdr:colOff>0</xdr:colOff>
      <xdr:row>7</xdr:row>
      <xdr:rowOff>9525</xdr:rowOff>
    </xdr:to>
    <xdr:sp macro="" textlink="">
      <xdr:nvSpPr>
        <xdr:cNvPr id="38" name="Line 89">
          <a:extLst>
            <a:ext uri="{FF2B5EF4-FFF2-40B4-BE49-F238E27FC236}">
              <a16:creationId xmlns:a16="http://schemas.microsoft.com/office/drawing/2014/main" id="{00000000-0008-0000-0600-000026000000}"/>
            </a:ext>
          </a:extLst>
        </xdr:cNvPr>
        <xdr:cNvSpPr>
          <a:spLocks noChangeShapeType="1"/>
        </xdr:cNvSpPr>
      </xdr:nvSpPr>
      <xdr:spPr bwMode="auto">
        <a:xfrm>
          <a:off x="1981200" y="12001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6</xdr:row>
      <xdr:rowOff>0</xdr:rowOff>
    </xdr:from>
    <xdr:to>
      <xdr:col>11</xdr:col>
      <xdr:colOff>295275</xdr:colOff>
      <xdr:row>7</xdr:row>
      <xdr:rowOff>9525</xdr:rowOff>
    </xdr:to>
    <xdr:sp macro="" textlink="">
      <xdr:nvSpPr>
        <xdr:cNvPr id="39" name="Line 91">
          <a:extLst>
            <a:ext uri="{FF2B5EF4-FFF2-40B4-BE49-F238E27FC236}">
              <a16:creationId xmlns:a16="http://schemas.microsoft.com/office/drawing/2014/main" id="{00000000-0008-0000-0600-000027000000}"/>
            </a:ext>
          </a:extLst>
        </xdr:cNvPr>
        <xdr:cNvSpPr>
          <a:spLocks noChangeShapeType="1"/>
        </xdr:cNvSpPr>
      </xdr:nvSpPr>
      <xdr:spPr bwMode="auto">
        <a:xfrm>
          <a:off x="41624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0</xdr:rowOff>
    </xdr:from>
    <xdr:to>
      <xdr:col>10</xdr:col>
      <xdr:colOff>0</xdr:colOff>
      <xdr:row>7</xdr:row>
      <xdr:rowOff>9525</xdr:rowOff>
    </xdr:to>
    <xdr:sp macro="" textlink="">
      <xdr:nvSpPr>
        <xdr:cNvPr id="40" name="Line 92">
          <a:extLst>
            <a:ext uri="{FF2B5EF4-FFF2-40B4-BE49-F238E27FC236}">
              <a16:creationId xmlns:a16="http://schemas.microsoft.com/office/drawing/2014/main" id="{00000000-0008-0000-0600-000028000000}"/>
            </a:ext>
          </a:extLst>
        </xdr:cNvPr>
        <xdr:cNvSpPr>
          <a:spLocks noChangeShapeType="1"/>
        </xdr:cNvSpPr>
      </xdr:nvSpPr>
      <xdr:spPr bwMode="auto">
        <a:xfrm>
          <a:off x="35528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xdr:row>
      <xdr:rowOff>0</xdr:rowOff>
    </xdr:from>
    <xdr:to>
      <xdr:col>7</xdr:col>
      <xdr:colOff>0</xdr:colOff>
      <xdr:row>7</xdr:row>
      <xdr:rowOff>0</xdr:rowOff>
    </xdr:to>
    <xdr:sp macro="" textlink="">
      <xdr:nvSpPr>
        <xdr:cNvPr id="41" name="Line 93">
          <a:extLst>
            <a:ext uri="{FF2B5EF4-FFF2-40B4-BE49-F238E27FC236}">
              <a16:creationId xmlns:a16="http://schemas.microsoft.com/office/drawing/2014/main" id="{00000000-0008-0000-0600-000029000000}"/>
            </a:ext>
          </a:extLst>
        </xdr:cNvPr>
        <xdr:cNvSpPr>
          <a:spLocks noChangeShapeType="1"/>
        </xdr:cNvSpPr>
      </xdr:nvSpPr>
      <xdr:spPr bwMode="auto">
        <a:xfrm>
          <a:off x="2609850"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9525</xdr:rowOff>
    </xdr:from>
    <xdr:to>
      <xdr:col>8</xdr:col>
      <xdr:colOff>0</xdr:colOff>
      <xdr:row>7</xdr:row>
      <xdr:rowOff>9525</xdr:rowOff>
    </xdr:to>
    <xdr:sp macro="" textlink="">
      <xdr:nvSpPr>
        <xdr:cNvPr id="42" name="Line 95">
          <a:extLst>
            <a:ext uri="{FF2B5EF4-FFF2-40B4-BE49-F238E27FC236}">
              <a16:creationId xmlns:a16="http://schemas.microsoft.com/office/drawing/2014/main" id="{00000000-0008-0000-0600-00002A000000}"/>
            </a:ext>
          </a:extLst>
        </xdr:cNvPr>
        <xdr:cNvSpPr>
          <a:spLocks noChangeShapeType="1"/>
        </xdr:cNvSpPr>
      </xdr:nvSpPr>
      <xdr:spPr bwMode="auto">
        <a:xfrm>
          <a:off x="2924175" y="12001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6</xdr:row>
      <xdr:rowOff>0</xdr:rowOff>
    </xdr:from>
    <xdr:to>
      <xdr:col>9</xdr:col>
      <xdr:colOff>9525</xdr:colOff>
      <xdr:row>7</xdr:row>
      <xdr:rowOff>9525</xdr:rowOff>
    </xdr:to>
    <xdr:sp macro="" textlink="">
      <xdr:nvSpPr>
        <xdr:cNvPr id="43" name="Line 98">
          <a:extLst>
            <a:ext uri="{FF2B5EF4-FFF2-40B4-BE49-F238E27FC236}">
              <a16:creationId xmlns:a16="http://schemas.microsoft.com/office/drawing/2014/main" id="{00000000-0008-0000-0600-00002B000000}"/>
            </a:ext>
          </a:extLst>
        </xdr:cNvPr>
        <xdr:cNvSpPr>
          <a:spLocks noChangeShapeType="1"/>
        </xdr:cNvSpPr>
      </xdr:nvSpPr>
      <xdr:spPr bwMode="auto">
        <a:xfrm>
          <a:off x="32480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6</xdr:row>
      <xdr:rowOff>0</xdr:rowOff>
    </xdr:from>
    <xdr:to>
      <xdr:col>10</xdr:col>
      <xdr:colOff>304800</xdr:colOff>
      <xdr:row>7</xdr:row>
      <xdr:rowOff>0</xdr:rowOff>
    </xdr:to>
    <xdr:sp macro="" textlink="">
      <xdr:nvSpPr>
        <xdr:cNvPr id="44" name="Line 5">
          <a:extLst>
            <a:ext uri="{FF2B5EF4-FFF2-40B4-BE49-F238E27FC236}">
              <a16:creationId xmlns:a16="http://schemas.microsoft.com/office/drawing/2014/main" id="{00000000-0008-0000-0600-00002C000000}"/>
            </a:ext>
          </a:extLst>
        </xdr:cNvPr>
        <xdr:cNvSpPr>
          <a:spLocks noChangeShapeType="1"/>
        </xdr:cNvSpPr>
      </xdr:nvSpPr>
      <xdr:spPr bwMode="auto">
        <a:xfrm>
          <a:off x="3857625"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xdr:row>
      <xdr:rowOff>0</xdr:rowOff>
    </xdr:from>
    <xdr:to>
      <xdr:col>6</xdr:col>
      <xdr:colOff>0</xdr:colOff>
      <xdr:row>7</xdr:row>
      <xdr:rowOff>0</xdr:rowOff>
    </xdr:to>
    <xdr:sp macro="" textlink="">
      <xdr:nvSpPr>
        <xdr:cNvPr id="45" name="Line 10">
          <a:extLst>
            <a:ext uri="{FF2B5EF4-FFF2-40B4-BE49-F238E27FC236}">
              <a16:creationId xmlns:a16="http://schemas.microsoft.com/office/drawing/2014/main" id="{00000000-0008-0000-0600-00002D000000}"/>
            </a:ext>
          </a:extLst>
        </xdr:cNvPr>
        <xdr:cNvSpPr>
          <a:spLocks noChangeShapeType="1"/>
        </xdr:cNvSpPr>
      </xdr:nvSpPr>
      <xdr:spPr bwMode="auto">
        <a:xfrm>
          <a:off x="2295525"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0</xdr:rowOff>
    </xdr:from>
    <xdr:to>
      <xdr:col>4</xdr:col>
      <xdr:colOff>0</xdr:colOff>
      <xdr:row>8</xdr:row>
      <xdr:rowOff>0</xdr:rowOff>
    </xdr:to>
    <xdr:sp macro="" textlink="">
      <xdr:nvSpPr>
        <xdr:cNvPr id="46" name="Line 7">
          <a:extLst>
            <a:ext uri="{FF2B5EF4-FFF2-40B4-BE49-F238E27FC236}">
              <a16:creationId xmlns:a16="http://schemas.microsoft.com/office/drawing/2014/main" id="{00000000-0008-0000-0600-00002E000000}"/>
            </a:ext>
          </a:extLst>
        </xdr:cNvPr>
        <xdr:cNvSpPr>
          <a:spLocks noChangeShapeType="1"/>
        </xdr:cNvSpPr>
      </xdr:nvSpPr>
      <xdr:spPr bwMode="auto">
        <a:xfrm>
          <a:off x="1666875"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7</xdr:row>
      <xdr:rowOff>0</xdr:rowOff>
    </xdr:from>
    <xdr:to>
      <xdr:col>11</xdr:col>
      <xdr:colOff>295275</xdr:colOff>
      <xdr:row>8</xdr:row>
      <xdr:rowOff>9525</xdr:rowOff>
    </xdr:to>
    <xdr:sp macro="" textlink="">
      <xdr:nvSpPr>
        <xdr:cNvPr id="48" name="Line 91">
          <a:extLst>
            <a:ext uri="{FF2B5EF4-FFF2-40B4-BE49-F238E27FC236}">
              <a16:creationId xmlns:a16="http://schemas.microsoft.com/office/drawing/2014/main" id="{00000000-0008-0000-0600-000030000000}"/>
            </a:ext>
          </a:extLst>
        </xdr:cNvPr>
        <xdr:cNvSpPr>
          <a:spLocks noChangeShapeType="1"/>
        </xdr:cNvSpPr>
      </xdr:nvSpPr>
      <xdr:spPr bwMode="auto">
        <a:xfrm>
          <a:off x="41624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8</xdr:row>
      <xdr:rowOff>9525</xdr:rowOff>
    </xdr:to>
    <xdr:sp macro="" textlink="">
      <xdr:nvSpPr>
        <xdr:cNvPr id="49" name="Line 92">
          <a:extLst>
            <a:ext uri="{FF2B5EF4-FFF2-40B4-BE49-F238E27FC236}">
              <a16:creationId xmlns:a16="http://schemas.microsoft.com/office/drawing/2014/main" id="{00000000-0008-0000-0600-000031000000}"/>
            </a:ext>
          </a:extLst>
        </xdr:cNvPr>
        <xdr:cNvSpPr>
          <a:spLocks noChangeShapeType="1"/>
        </xdr:cNvSpPr>
      </xdr:nvSpPr>
      <xdr:spPr bwMode="auto">
        <a:xfrm>
          <a:off x="35528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7</xdr:row>
      <xdr:rowOff>0</xdr:rowOff>
    </xdr:from>
    <xdr:to>
      <xdr:col>7</xdr:col>
      <xdr:colOff>0</xdr:colOff>
      <xdr:row>8</xdr:row>
      <xdr:rowOff>0</xdr:rowOff>
    </xdr:to>
    <xdr:sp macro="" textlink="">
      <xdr:nvSpPr>
        <xdr:cNvPr id="50" name="Line 93">
          <a:extLst>
            <a:ext uri="{FF2B5EF4-FFF2-40B4-BE49-F238E27FC236}">
              <a16:creationId xmlns:a16="http://schemas.microsoft.com/office/drawing/2014/main" id="{00000000-0008-0000-0600-000032000000}"/>
            </a:ext>
          </a:extLst>
        </xdr:cNvPr>
        <xdr:cNvSpPr>
          <a:spLocks noChangeShapeType="1"/>
        </xdr:cNvSpPr>
      </xdr:nvSpPr>
      <xdr:spPr bwMode="auto">
        <a:xfrm>
          <a:off x="2609850"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9525</xdr:rowOff>
    </xdr:from>
    <xdr:to>
      <xdr:col>8</xdr:col>
      <xdr:colOff>0</xdr:colOff>
      <xdr:row>8</xdr:row>
      <xdr:rowOff>9525</xdr:rowOff>
    </xdr:to>
    <xdr:sp macro="" textlink="">
      <xdr:nvSpPr>
        <xdr:cNvPr id="51" name="Line 95">
          <a:extLst>
            <a:ext uri="{FF2B5EF4-FFF2-40B4-BE49-F238E27FC236}">
              <a16:creationId xmlns:a16="http://schemas.microsoft.com/office/drawing/2014/main" id="{00000000-0008-0000-0600-000033000000}"/>
            </a:ext>
          </a:extLst>
        </xdr:cNvPr>
        <xdr:cNvSpPr>
          <a:spLocks noChangeShapeType="1"/>
        </xdr:cNvSpPr>
      </xdr:nvSpPr>
      <xdr:spPr bwMode="auto">
        <a:xfrm>
          <a:off x="2924175" y="151447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7</xdr:row>
      <xdr:rowOff>0</xdr:rowOff>
    </xdr:from>
    <xdr:to>
      <xdr:col>9</xdr:col>
      <xdr:colOff>9525</xdr:colOff>
      <xdr:row>8</xdr:row>
      <xdr:rowOff>9525</xdr:rowOff>
    </xdr:to>
    <xdr:sp macro="" textlink="">
      <xdr:nvSpPr>
        <xdr:cNvPr id="52" name="Line 98">
          <a:extLst>
            <a:ext uri="{FF2B5EF4-FFF2-40B4-BE49-F238E27FC236}">
              <a16:creationId xmlns:a16="http://schemas.microsoft.com/office/drawing/2014/main" id="{00000000-0008-0000-0600-000034000000}"/>
            </a:ext>
          </a:extLst>
        </xdr:cNvPr>
        <xdr:cNvSpPr>
          <a:spLocks noChangeShapeType="1"/>
        </xdr:cNvSpPr>
      </xdr:nvSpPr>
      <xdr:spPr bwMode="auto">
        <a:xfrm>
          <a:off x="32480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xdr:row>
      <xdr:rowOff>0</xdr:rowOff>
    </xdr:from>
    <xdr:to>
      <xdr:col>10</xdr:col>
      <xdr:colOff>304800</xdr:colOff>
      <xdr:row>8</xdr:row>
      <xdr:rowOff>0</xdr:rowOff>
    </xdr:to>
    <xdr:sp macro="" textlink="">
      <xdr:nvSpPr>
        <xdr:cNvPr id="53" name="Line 5">
          <a:extLst>
            <a:ext uri="{FF2B5EF4-FFF2-40B4-BE49-F238E27FC236}">
              <a16:creationId xmlns:a16="http://schemas.microsoft.com/office/drawing/2014/main" id="{00000000-0008-0000-0600-000035000000}"/>
            </a:ext>
          </a:extLst>
        </xdr:cNvPr>
        <xdr:cNvSpPr>
          <a:spLocks noChangeShapeType="1"/>
        </xdr:cNvSpPr>
      </xdr:nvSpPr>
      <xdr:spPr bwMode="auto">
        <a:xfrm>
          <a:off x="3857625"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238125</xdr:colOff>
      <xdr:row>13</xdr:row>
      <xdr:rowOff>0</xdr:rowOff>
    </xdr:from>
    <xdr:to>
      <xdr:col>11</xdr:col>
      <xdr:colOff>104775</xdr:colOff>
      <xdr:row>23</xdr:row>
      <xdr:rowOff>0</xdr:rowOff>
    </xdr:to>
    <xdr:grpSp>
      <xdr:nvGrpSpPr>
        <xdr:cNvPr id="55" name="Group 84">
          <a:extLst>
            <a:ext uri="{FF2B5EF4-FFF2-40B4-BE49-F238E27FC236}">
              <a16:creationId xmlns:a16="http://schemas.microsoft.com/office/drawing/2014/main" id="{00000000-0008-0000-0600-000037000000}"/>
            </a:ext>
          </a:extLst>
        </xdr:cNvPr>
        <xdr:cNvGrpSpPr>
          <a:grpSpLocks/>
        </xdr:cNvGrpSpPr>
      </xdr:nvGrpSpPr>
      <xdr:grpSpPr bwMode="auto">
        <a:xfrm>
          <a:off x="3476625" y="3390900"/>
          <a:ext cx="495300" cy="3143250"/>
          <a:chOff x="318" y="345"/>
          <a:chExt cx="51" cy="224"/>
        </a:xfrm>
      </xdr:grpSpPr>
      <xdr:sp macro="" textlink="">
        <xdr:nvSpPr>
          <xdr:cNvPr id="56" name="Line 85">
            <a:extLst>
              <a:ext uri="{FF2B5EF4-FFF2-40B4-BE49-F238E27FC236}">
                <a16:creationId xmlns:a16="http://schemas.microsoft.com/office/drawing/2014/main" id="{00000000-0008-0000-0600-000038000000}"/>
              </a:ext>
            </a:extLst>
          </xdr:cNvPr>
          <xdr:cNvSpPr>
            <a:spLocks noChangeShapeType="1"/>
          </xdr:cNvSpPr>
        </xdr:nvSpPr>
        <xdr:spPr bwMode="auto">
          <a:xfrm>
            <a:off x="318"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 name="Line 86">
            <a:extLst>
              <a:ext uri="{FF2B5EF4-FFF2-40B4-BE49-F238E27FC236}">
                <a16:creationId xmlns:a16="http://schemas.microsoft.com/office/drawing/2014/main" id="{00000000-0008-0000-0600-000039000000}"/>
              </a:ext>
            </a:extLst>
          </xdr:cNvPr>
          <xdr:cNvSpPr>
            <a:spLocks noChangeShapeType="1"/>
          </xdr:cNvSpPr>
        </xdr:nvSpPr>
        <xdr:spPr bwMode="auto">
          <a:xfrm>
            <a:off x="369"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18</xdr:col>
      <xdr:colOff>47626</xdr:colOff>
      <xdr:row>28</xdr:row>
      <xdr:rowOff>71437</xdr:rowOff>
    </xdr:from>
    <xdr:to>
      <xdr:col>19</xdr:col>
      <xdr:colOff>297657</xdr:colOff>
      <xdr:row>29</xdr:row>
      <xdr:rowOff>119062</xdr:rowOff>
    </xdr:to>
    <xdr:sp macro="" textlink="">
      <xdr:nvSpPr>
        <xdr:cNvPr id="58" name="大かっこ 57">
          <a:extLst>
            <a:ext uri="{FF2B5EF4-FFF2-40B4-BE49-F238E27FC236}">
              <a16:creationId xmlns:a16="http://schemas.microsoft.com/office/drawing/2014/main" id="{00000000-0008-0000-0600-00003A000000}"/>
            </a:ext>
          </a:extLst>
        </xdr:cNvPr>
        <xdr:cNvSpPr/>
      </xdr:nvSpPr>
      <xdr:spPr>
        <a:xfrm>
          <a:off x="6343651" y="7405687"/>
          <a:ext cx="631031"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59532</xdr:colOff>
      <xdr:row>13</xdr:row>
      <xdr:rowOff>71438</xdr:rowOff>
    </xdr:from>
    <xdr:to>
      <xdr:col>13</xdr:col>
      <xdr:colOff>261938</xdr:colOff>
      <xdr:row>13</xdr:row>
      <xdr:rowOff>250033</xdr:rowOff>
    </xdr:to>
    <xdr:sp macro="" textlink="">
      <xdr:nvSpPr>
        <xdr:cNvPr id="59" name="正方形/長方形 58">
          <a:extLst>
            <a:ext uri="{FF2B5EF4-FFF2-40B4-BE49-F238E27FC236}">
              <a16:creationId xmlns:a16="http://schemas.microsoft.com/office/drawing/2014/main" id="{00000000-0008-0000-0600-00003B000000}"/>
            </a:ext>
          </a:extLst>
        </xdr:cNvPr>
        <xdr:cNvSpPr/>
      </xdr:nvSpPr>
      <xdr:spPr>
        <a:xfrm>
          <a:off x="4555332" y="3462338"/>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59531</xdr:colOff>
      <xdr:row>16</xdr:row>
      <xdr:rowOff>71437</xdr:rowOff>
    </xdr:from>
    <xdr:to>
      <xdr:col>13</xdr:col>
      <xdr:colOff>261937</xdr:colOff>
      <xdr:row>16</xdr:row>
      <xdr:rowOff>250032</xdr:rowOff>
    </xdr:to>
    <xdr:sp macro="" textlink="">
      <xdr:nvSpPr>
        <xdr:cNvPr id="60" name="正方形/長方形 59">
          <a:extLst>
            <a:ext uri="{FF2B5EF4-FFF2-40B4-BE49-F238E27FC236}">
              <a16:creationId xmlns:a16="http://schemas.microsoft.com/office/drawing/2014/main" id="{00000000-0008-0000-0600-00003C000000}"/>
            </a:ext>
          </a:extLst>
        </xdr:cNvPr>
        <xdr:cNvSpPr/>
      </xdr:nvSpPr>
      <xdr:spPr>
        <a:xfrm>
          <a:off x="4555331" y="4405312"/>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14</xdr:row>
      <xdr:rowOff>71436</xdr:rowOff>
    </xdr:from>
    <xdr:to>
      <xdr:col>13</xdr:col>
      <xdr:colOff>261936</xdr:colOff>
      <xdr:row>14</xdr:row>
      <xdr:rowOff>250031</xdr:rowOff>
    </xdr:to>
    <xdr:sp macro="" textlink="">
      <xdr:nvSpPr>
        <xdr:cNvPr id="61" name="正方形/長方形 60">
          <a:extLst>
            <a:ext uri="{FF2B5EF4-FFF2-40B4-BE49-F238E27FC236}">
              <a16:creationId xmlns:a16="http://schemas.microsoft.com/office/drawing/2014/main" id="{00000000-0008-0000-0600-00003D000000}"/>
            </a:ext>
          </a:extLst>
        </xdr:cNvPr>
        <xdr:cNvSpPr/>
      </xdr:nvSpPr>
      <xdr:spPr>
        <a:xfrm>
          <a:off x="4555330" y="3776661"/>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15</xdr:row>
      <xdr:rowOff>71436</xdr:rowOff>
    </xdr:from>
    <xdr:to>
      <xdr:col>13</xdr:col>
      <xdr:colOff>261936</xdr:colOff>
      <xdr:row>15</xdr:row>
      <xdr:rowOff>250031</xdr:rowOff>
    </xdr:to>
    <xdr:sp macro="" textlink="">
      <xdr:nvSpPr>
        <xdr:cNvPr id="62" name="正方形/長方形 61">
          <a:extLst>
            <a:ext uri="{FF2B5EF4-FFF2-40B4-BE49-F238E27FC236}">
              <a16:creationId xmlns:a16="http://schemas.microsoft.com/office/drawing/2014/main" id="{00000000-0008-0000-0600-00003E000000}"/>
            </a:ext>
          </a:extLst>
        </xdr:cNvPr>
        <xdr:cNvSpPr/>
      </xdr:nvSpPr>
      <xdr:spPr>
        <a:xfrm>
          <a:off x="4555330" y="4090986"/>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19</xdr:row>
      <xdr:rowOff>59530</xdr:rowOff>
    </xdr:from>
    <xdr:to>
      <xdr:col>13</xdr:col>
      <xdr:colOff>261936</xdr:colOff>
      <xdr:row>19</xdr:row>
      <xdr:rowOff>238125</xdr:rowOff>
    </xdr:to>
    <xdr:sp macro="" textlink="">
      <xdr:nvSpPr>
        <xdr:cNvPr id="63" name="正方形/長方形 62">
          <a:extLst>
            <a:ext uri="{FF2B5EF4-FFF2-40B4-BE49-F238E27FC236}">
              <a16:creationId xmlns:a16="http://schemas.microsoft.com/office/drawing/2014/main" id="{00000000-0008-0000-0600-00003F000000}"/>
            </a:ext>
          </a:extLst>
        </xdr:cNvPr>
        <xdr:cNvSpPr/>
      </xdr:nvSpPr>
      <xdr:spPr>
        <a:xfrm>
          <a:off x="4555330" y="5336380"/>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20</xdr:row>
      <xdr:rowOff>59530</xdr:rowOff>
    </xdr:from>
    <xdr:to>
      <xdr:col>13</xdr:col>
      <xdr:colOff>261936</xdr:colOff>
      <xdr:row>20</xdr:row>
      <xdr:rowOff>238125</xdr:rowOff>
    </xdr:to>
    <xdr:sp macro="" textlink="">
      <xdr:nvSpPr>
        <xdr:cNvPr id="64" name="正方形/長方形 63">
          <a:extLst>
            <a:ext uri="{FF2B5EF4-FFF2-40B4-BE49-F238E27FC236}">
              <a16:creationId xmlns:a16="http://schemas.microsoft.com/office/drawing/2014/main" id="{00000000-0008-0000-0600-000040000000}"/>
            </a:ext>
          </a:extLst>
        </xdr:cNvPr>
        <xdr:cNvSpPr/>
      </xdr:nvSpPr>
      <xdr:spPr>
        <a:xfrm>
          <a:off x="4555330" y="5650705"/>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21</xdr:row>
      <xdr:rowOff>71436</xdr:rowOff>
    </xdr:from>
    <xdr:to>
      <xdr:col>13</xdr:col>
      <xdr:colOff>261936</xdr:colOff>
      <xdr:row>21</xdr:row>
      <xdr:rowOff>250031</xdr:rowOff>
    </xdr:to>
    <xdr:sp macro="" textlink="">
      <xdr:nvSpPr>
        <xdr:cNvPr id="65" name="正方形/長方形 64">
          <a:extLst>
            <a:ext uri="{FF2B5EF4-FFF2-40B4-BE49-F238E27FC236}">
              <a16:creationId xmlns:a16="http://schemas.microsoft.com/office/drawing/2014/main" id="{00000000-0008-0000-0600-000041000000}"/>
            </a:ext>
          </a:extLst>
        </xdr:cNvPr>
        <xdr:cNvSpPr/>
      </xdr:nvSpPr>
      <xdr:spPr>
        <a:xfrm>
          <a:off x="4555330" y="5976936"/>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59530</xdr:colOff>
      <xdr:row>22</xdr:row>
      <xdr:rowOff>71436</xdr:rowOff>
    </xdr:from>
    <xdr:to>
      <xdr:col>13</xdr:col>
      <xdr:colOff>261936</xdr:colOff>
      <xdr:row>22</xdr:row>
      <xdr:rowOff>250031</xdr:rowOff>
    </xdr:to>
    <xdr:sp macro="" textlink="">
      <xdr:nvSpPr>
        <xdr:cNvPr id="66" name="正方形/長方形 65">
          <a:extLst>
            <a:ext uri="{FF2B5EF4-FFF2-40B4-BE49-F238E27FC236}">
              <a16:creationId xmlns:a16="http://schemas.microsoft.com/office/drawing/2014/main" id="{00000000-0008-0000-0600-000042000000}"/>
            </a:ext>
          </a:extLst>
        </xdr:cNvPr>
        <xdr:cNvSpPr/>
      </xdr:nvSpPr>
      <xdr:spPr>
        <a:xfrm>
          <a:off x="4555330" y="6291261"/>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56030</xdr:colOff>
      <xdr:row>17</xdr:row>
      <xdr:rowOff>56030</xdr:rowOff>
    </xdr:from>
    <xdr:to>
      <xdr:col>13</xdr:col>
      <xdr:colOff>258436</xdr:colOff>
      <xdr:row>17</xdr:row>
      <xdr:rowOff>234625</xdr:rowOff>
    </xdr:to>
    <xdr:sp macro="" textlink="">
      <xdr:nvSpPr>
        <xdr:cNvPr id="67" name="正方形/長方形 66">
          <a:extLst>
            <a:ext uri="{FF2B5EF4-FFF2-40B4-BE49-F238E27FC236}">
              <a16:creationId xmlns:a16="http://schemas.microsoft.com/office/drawing/2014/main" id="{00000000-0008-0000-0600-000043000000}"/>
            </a:ext>
          </a:extLst>
        </xdr:cNvPr>
        <xdr:cNvSpPr/>
      </xdr:nvSpPr>
      <xdr:spPr>
        <a:xfrm>
          <a:off x="4551830" y="4704230"/>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56030</xdr:colOff>
      <xdr:row>18</xdr:row>
      <xdr:rowOff>56030</xdr:rowOff>
    </xdr:from>
    <xdr:to>
      <xdr:col>13</xdr:col>
      <xdr:colOff>258436</xdr:colOff>
      <xdr:row>18</xdr:row>
      <xdr:rowOff>234625</xdr:rowOff>
    </xdr:to>
    <xdr:sp macro="" textlink="">
      <xdr:nvSpPr>
        <xdr:cNvPr id="68" name="正方形/長方形 67">
          <a:extLst>
            <a:ext uri="{FF2B5EF4-FFF2-40B4-BE49-F238E27FC236}">
              <a16:creationId xmlns:a16="http://schemas.microsoft.com/office/drawing/2014/main" id="{00000000-0008-0000-0600-000044000000}"/>
            </a:ext>
          </a:extLst>
        </xdr:cNvPr>
        <xdr:cNvSpPr/>
      </xdr:nvSpPr>
      <xdr:spPr>
        <a:xfrm>
          <a:off x="4551830" y="5018555"/>
          <a:ext cx="202406" cy="1785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145676</xdr:colOff>
      <xdr:row>43</xdr:row>
      <xdr:rowOff>0</xdr:rowOff>
    </xdr:from>
    <xdr:to>
      <xdr:col>23</xdr:col>
      <xdr:colOff>191063</xdr:colOff>
      <xdr:row>46</xdr:row>
      <xdr:rowOff>0</xdr:rowOff>
    </xdr:to>
    <xdr:grpSp>
      <xdr:nvGrpSpPr>
        <xdr:cNvPr id="72" name="Group 84">
          <a:extLst>
            <a:ext uri="{FF2B5EF4-FFF2-40B4-BE49-F238E27FC236}">
              <a16:creationId xmlns:a16="http://schemas.microsoft.com/office/drawing/2014/main" id="{00000000-0008-0000-0600-000048000000}"/>
            </a:ext>
          </a:extLst>
        </xdr:cNvPr>
        <xdr:cNvGrpSpPr>
          <a:grpSpLocks/>
        </xdr:cNvGrpSpPr>
      </xdr:nvGrpSpPr>
      <xdr:grpSpPr bwMode="auto">
        <a:xfrm>
          <a:off x="7546601" y="10467975"/>
          <a:ext cx="483537" cy="857250"/>
          <a:chOff x="318" y="345"/>
          <a:chExt cx="51" cy="224"/>
        </a:xfrm>
      </xdr:grpSpPr>
      <xdr:sp macro="" textlink="">
        <xdr:nvSpPr>
          <xdr:cNvPr id="73" name="Line 85">
            <a:extLst>
              <a:ext uri="{FF2B5EF4-FFF2-40B4-BE49-F238E27FC236}">
                <a16:creationId xmlns:a16="http://schemas.microsoft.com/office/drawing/2014/main" id="{00000000-0008-0000-0600-000049000000}"/>
              </a:ext>
            </a:extLst>
          </xdr:cNvPr>
          <xdr:cNvSpPr>
            <a:spLocks noChangeShapeType="1"/>
          </xdr:cNvSpPr>
        </xdr:nvSpPr>
        <xdr:spPr bwMode="auto">
          <a:xfrm>
            <a:off x="318"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4" name="Line 86">
            <a:extLst>
              <a:ext uri="{FF2B5EF4-FFF2-40B4-BE49-F238E27FC236}">
                <a16:creationId xmlns:a16="http://schemas.microsoft.com/office/drawing/2014/main" id="{00000000-0008-0000-0600-00004A000000}"/>
              </a:ext>
            </a:extLst>
          </xdr:cNvPr>
          <xdr:cNvSpPr>
            <a:spLocks noChangeShapeType="1"/>
          </xdr:cNvSpPr>
        </xdr:nvSpPr>
        <xdr:spPr bwMode="auto">
          <a:xfrm>
            <a:off x="369"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57150</xdr:colOff>
      <xdr:row>43</xdr:row>
      <xdr:rowOff>0</xdr:rowOff>
    </xdr:from>
    <xdr:to>
      <xdr:col>1</xdr:col>
      <xdr:colOff>57150</xdr:colOff>
      <xdr:row>46</xdr:row>
      <xdr:rowOff>0</xdr:rowOff>
    </xdr:to>
    <xdr:sp macro="" textlink="">
      <xdr:nvSpPr>
        <xdr:cNvPr id="77" name="Line 58">
          <a:extLst>
            <a:ext uri="{FF2B5EF4-FFF2-40B4-BE49-F238E27FC236}">
              <a16:creationId xmlns:a16="http://schemas.microsoft.com/office/drawing/2014/main" id="{00000000-0008-0000-0600-00004D000000}"/>
            </a:ext>
          </a:extLst>
        </xdr:cNvPr>
        <xdr:cNvSpPr>
          <a:spLocks noChangeShapeType="1"/>
        </xdr:cNvSpPr>
      </xdr:nvSpPr>
      <xdr:spPr bwMode="auto">
        <a:xfrm flipH="1">
          <a:off x="581025" y="10467975"/>
          <a:ext cx="0" cy="8572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361950</xdr:colOff>
      <xdr:row>43</xdr:row>
      <xdr:rowOff>0</xdr:rowOff>
    </xdr:from>
    <xdr:to>
      <xdr:col>1</xdr:col>
      <xdr:colOff>361950</xdr:colOff>
      <xdr:row>46</xdr:row>
      <xdr:rowOff>0</xdr:rowOff>
    </xdr:to>
    <xdr:sp macro="" textlink="">
      <xdr:nvSpPr>
        <xdr:cNvPr id="78" name="Line 58">
          <a:extLst>
            <a:ext uri="{FF2B5EF4-FFF2-40B4-BE49-F238E27FC236}">
              <a16:creationId xmlns:a16="http://schemas.microsoft.com/office/drawing/2014/main" id="{00000000-0008-0000-0600-00004E000000}"/>
            </a:ext>
          </a:extLst>
        </xdr:cNvPr>
        <xdr:cNvSpPr>
          <a:spLocks noChangeShapeType="1"/>
        </xdr:cNvSpPr>
      </xdr:nvSpPr>
      <xdr:spPr bwMode="auto">
        <a:xfrm flipH="1">
          <a:off x="885825" y="10467975"/>
          <a:ext cx="0" cy="8572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285750</xdr:colOff>
      <xdr:row>43</xdr:row>
      <xdr:rowOff>0</xdr:rowOff>
    </xdr:from>
    <xdr:to>
      <xdr:col>0</xdr:col>
      <xdr:colOff>285750</xdr:colOff>
      <xdr:row>46</xdr:row>
      <xdr:rowOff>0</xdr:rowOff>
    </xdr:to>
    <xdr:sp macro="" textlink="">
      <xdr:nvSpPr>
        <xdr:cNvPr id="79" name="Line 58">
          <a:extLst>
            <a:ext uri="{FF2B5EF4-FFF2-40B4-BE49-F238E27FC236}">
              <a16:creationId xmlns:a16="http://schemas.microsoft.com/office/drawing/2014/main" id="{00000000-0008-0000-0600-00004F000000}"/>
            </a:ext>
          </a:extLst>
        </xdr:cNvPr>
        <xdr:cNvSpPr>
          <a:spLocks noChangeShapeType="1"/>
        </xdr:cNvSpPr>
      </xdr:nvSpPr>
      <xdr:spPr bwMode="auto">
        <a:xfrm flipH="1">
          <a:off x="285750" y="10467975"/>
          <a:ext cx="0" cy="8572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142875</xdr:colOff>
      <xdr:row>47</xdr:row>
      <xdr:rowOff>9525</xdr:rowOff>
    </xdr:from>
    <xdr:to>
      <xdr:col>23</xdr:col>
      <xdr:colOff>188262</xdr:colOff>
      <xdr:row>48</xdr:row>
      <xdr:rowOff>219074</xdr:rowOff>
    </xdr:to>
    <xdr:grpSp>
      <xdr:nvGrpSpPr>
        <xdr:cNvPr id="80" name="Group 84">
          <a:extLst>
            <a:ext uri="{FF2B5EF4-FFF2-40B4-BE49-F238E27FC236}">
              <a16:creationId xmlns:a16="http://schemas.microsoft.com/office/drawing/2014/main" id="{00000000-0008-0000-0600-000050000000}"/>
            </a:ext>
          </a:extLst>
        </xdr:cNvPr>
        <xdr:cNvGrpSpPr>
          <a:grpSpLocks/>
        </xdr:cNvGrpSpPr>
      </xdr:nvGrpSpPr>
      <xdr:grpSpPr bwMode="auto">
        <a:xfrm>
          <a:off x="7543800" y="11430000"/>
          <a:ext cx="483537" cy="361949"/>
          <a:chOff x="318" y="345"/>
          <a:chExt cx="51" cy="224"/>
        </a:xfrm>
      </xdr:grpSpPr>
      <xdr:sp macro="" textlink="">
        <xdr:nvSpPr>
          <xdr:cNvPr id="81" name="Line 85">
            <a:extLst>
              <a:ext uri="{FF2B5EF4-FFF2-40B4-BE49-F238E27FC236}">
                <a16:creationId xmlns:a16="http://schemas.microsoft.com/office/drawing/2014/main" id="{00000000-0008-0000-0600-000051000000}"/>
              </a:ext>
            </a:extLst>
          </xdr:cNvPr>
          <xdr:cNvSpPr>
            <a:spLocks noChangeShapeType="1"/>
          </xdr:cNvSpPr>
        </xdr:nvSpPr>
        <xdr:spPr bwMode="auto">
          <a:xfrm>
            <a:off x="318"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 name="Line 86">
            <a:extLst>
              <a:ext uri="{FF2B5EF4-FFF2-40B4-BE49-F238E27FC236}">
                <a16:creationId xmlns:a16="http://schemas.microsoft.com/office/drawing/2014/main" id="{00000000-0008-0000-0600-000052000000}"/>
              </a:ext>
            </a:extLst>
          </xdr:cNvPr>
          <xdr:cNvSpPr>
            <a:spLocks noChangeShapeType="1"/>
          </xdr:cNvSpPr>
        </xdr:nvSpPr>
        <xdr:spPr bwMode="auto">
          <a:xfrm>
            <a:off x="369"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219075</xdr:colOff>
      <xdr:row>8</xdr:row>
      <xdr:rowOff>38100</xdr:rowOff>
    </xdr:from>
    <xdr:to>
      <xdr:col>3</xdr:col>
      <xdr:colOff>370915</xdr:colOff>
      <xdr:row>8</xdr:row>
      <xdr:rowOff>266700</xdr:rowOff>
    </xdr:to>
    <xdr:sp macro="" textlink="">
      <xdr:nvSpPr>
        <xdr:cNvPr id="83" name="AutoShape 72">
          <a:extLst>
            <a:ext uri="{FF2B5EF4-FFF2-40B4-BE49-F238E27FC236}">
              <a16:creationId xmlns:a16="http://schemas.microsoft.com/office/drawing/2014/main" id="{00000000-0008-0000-0600-000053000000}"/>
            </a:ext>
          </a:extLst>
        </xdr:cNvPr>
        <xdr:cNvSpPr>
          <a:spLocks noChangeArrowheads="1"/>
        </xdr:cNvSpPr>
      </xdr:nvSpPr>
      <xdr:spPr bwMode="auto">
        <a:xfrm>
          <a:off x="1123950" y="1857375"/>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①</a:t>
          </a:r>
        </a:p>
      </xdr:txBody>
    </xdr:sp>
    <xdr:clientData/>
  </xdr:twoCellAnchor>
  <xdr:twoCellAnchor>
    <xdr:from>
      <xdr:col>2</xdr:col>
      <xdr:colOff>219075</xdr:colOff>
      <xdr:row>9</xdr:row>
      <xdr:rowOff>47625</xdr:rowOff>
    </xdr:from>
    <xdr:to>
      <xdr:col>3</xdr:col>
      <xdr:colOff>370915</xdr:colOff>
      <xdr:row>9</xdr:row>
      <xdr:rowOff>276225</xdr:rowOff>
    </xdr:to>
    <xdr:sp macro="" textlink="">
      <xdr:nvSpPr>
        <xdr:cNvPr id="84" name="AutoShape 72">
          <a:extLst>
            <a:ext uri="{FF2B5EF4-FFF2-40B4-BE49-F238E27FC236}">
              <a16:creationId xmlns:a16="http://schemas.microsoft.com/office/drawing/2014/main" id="{00000000-0008-0000-0600-000054000000}"/>
            </a:ext>
          </a:extLst>
        </xdr:cNvPr>
        <xdr:cNvSpPr>
          <a:spLocks noChangeArrowheads="1"/>
        </xdr:cNvSpPr>
      </xdr:nvSpPr>
      <xdr:spPr bwMode="auto">
        <a:xfrm>
          <a:off x="1123950" y="2181225"/>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②</a:t>
          </a:r>
        </a:p>
      </xdr:txBody>
    </xdr:sp>
    <xdr:clientData/>
  </xdr:twoCellAnchor>
  <xdr:twoCellAnchor>
    <xdr:from>
      <xdr:col>2</xdr:col>
      <xdr:colOff>219075</xdr:colOff>
      <xdr:row>10</xdr:row>
      <xdr:rowOff>47625</xdr:rowOff>
    </xdr:from>
    <xdr:to>
      <xdr:col>3</xdr:col>
      <xdr:colOff>370915</xdr:colOff>
      <xdr:row>10</xdr:row>
      <xdr:rowOff>276225</xdr:rowOff>
    </xdr:to>
    <xdr:sp macro="" textlink="">
      <xdr:nvSpPr>
        <xdr:cNvPr id="85" name="AutoShape 72">
          <a:extLst>
            <a:ext uri="{FF2B5EF4-FFF2-40B4-BE49-F238E27FC236}">
              <a16:creationId xmlns:a16="http://schemas.microsoft.com/office/drawing/2014/main" id="{00000000-0008-0000-0600-000055000000}"/>
            </a:ext>
          </a:extLst>
        </xdr:cNvPr>
        <xdr:cNvSpPr>
          <a:spLocks noChangeArrowheads="1"/>
        </xdr:cNvSpPr>
      </xdr:nvSpPr>
      <xdr:spPr bwMode="auto">
        <a:xfrm>
          <a:off x="1123950" y="2495550"/>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③</a:t>
          </a:r>
        </a:p>
      </xdr:txBody>
    </xdr:sp>
    <xdr:clientData/>
  </xdr:twoCellAnchor>
  <xdr:twoCellAnchor>
    <xdr:from>
      <xdr:col>2</xdr:col>
      <xdr:colOff>219075</xdr:colOff>
      <xdr:row>11</xdr:row>
      <xdr:rowOff>47625</xdr:rowOff>
    </xdr:from>
    <xdr:to>
      <xdr:col>3</xdr:col>
      <xdr:colOff>370915</xdr:colOff>
      <xdr:row>11</xdr:row>
      <xdr:rowOff>276225</xdr:rowOff>
    </xdr:to>
    <xdr:sp macro="" textlink="">
      <xdr:nvSpPr>
        <xdr:cNvPr id="86" name="AutoShape 72">
          <a:extLst>
            <a:ext uri="{FF2B5EF4-FFF2-40B4-BE49-F238E27FC236}">
              <a16:creationId xmlns:a16="http://schemas.microsoft.com/office/drawing/2014/main" id="{00000000-0008-0000-0600-000056000000}"/>
            </a:ext>
          </a:extLst>
        </xdr:cNvPr>
        <xdr:cNvSpPr>
          <a:spLocks noChangeArrowheads="1"/>
        </xdr:cNvSpPr>
      </xdr:nvSpPr>
      <xdr:spPr bwMode="auto">
        <a:xfrm>
          <a:off x="1123950" y="2809875"/>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④</a:t>
          </a:r>
        </a:p>
      </xdr:txBody>
    </xdr:sp>
    <xdr:clientData/>
  </xdr:twoCellAnchor>
  <xdr:twoCellAnchor>
    <xdr:from>
      <xdr:col>2</xdr:col>
      <xdr:colOff>219075</xdr:colOff>
      <xdr:row>12</xdr:row>
      <xdr:rowOff>47625</xdr:rowOff>
    </xdr:from>
    <xdr:to>
      <xdr:col>3</xdr:col>
      <xdr:colOff>370915</xdr:colOff>
      <xdr:row>12</xdr:row>
      <xdr:rowOff>276225</xdr:rowOff>
    </xdr:to>
    <xdr:sp macro="" textlink="">
      <xdr:nvSpPr>
        <xdr:cNvPr id="87" name="AutoShape 72">
          <a:extLst>
            <a:ext uri="{FF2B5EF4-FFF2-40B4-BE49-F238E27FC236}">
              <a16:creationId xmlns:a16="http://schemas.microsoft.com/office/drawing/2014/main" id="{00000000-0008-0000-0600-000057000000}"/>
            </a:ext>
          </a:extLst>
        </xdr:cNvPr>
        <xdr:cNvSpPr>
          <a:spLocks noChangeArrowheads="1"/>
        </xdr:cNvSpPr>
      </xdr:nvSpPr>
      <xdr:spPr bwMode="auto">
        <a:xfrm>
          <a:off x="1123950" y="3124200"/>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⑤</a:t>
          </a:r>
        </a:p>
      </xdr:txBody>
    </xdr:sp>
    <xdr:clientData/>
  </xdr:twoCellAnchor>
  <xdr:twoCellAnchor>
    <xdr:from>
      <xdr:col>6</xdr:col>
      <xdr:colOff>95250</xdr:colOff>
      <xdr:row>17</xdr:row>
      <xdr:rowOff>47625</xdr:rowOff>
    </xdr:from>
    <xdr:to>
      <xdr:col>7</xdr:col>
      <xdr:colOff>313765</xdr:colOff>
      <xdr:row>17</xdr:row>
      <xdr:rowOff>276225</xdr:rowOff>
    </xdr:to>
    <xdr:sp macro="" textlink="">
      <xdr:nvSpPr>
        <xdr:cNvPr id="89" name="AutoShape 72">
          <a:extLst>
            <a:ext uri="{FF2B5EF4-FFF2-40B4-BE49-F238E27FC236}">
              <a16:creationId xmlns:a16="http://schemas.microsoft.com/office/drawing/2014/main" id="{00000000-0008-0000-0600-000059000000}"/>
            </a:ext>
          </a:extLst>
        </xdr:cNvPr>
        <xdr:cNvSpPr>
          <a:spLocks noChangeArrowheads="1"/>
        </xdr:cNvSpPr>
      </xdr:nvSpPr>
      <xdr:spPr bwMode="auto">
        <a:xfrm>
          <a:off x="2390775" y="4695825"/>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⑥</a:t>
          </a:r>
        </a:p>
      </xdr:txBody>
    </xdr:sp>
    <xdr:clientData/>
  </xdr:twoCellAnchor>
  <xdr:twoCellAnchor>
    <xdr:from>
      <xdr:col>5</xdr:col>
      <xdr:colOff>38100</xdr:colOff>
      <xdr:row>19</xdr:row>
      <xdr:rowOff>76200</xdr:rowOff>
    </xdr:from>
    <xdr:to>
      <xdr:col>6</xdr:col>
      <xdr:colOff>256615</xdr:colOff>
      <xdr:row>19</xdr:row>
      <xdr:rowOff>304800</xdr:rowOff>
    </xdr:to>
    <xdr:sp macro="" textlink="">
      <xdr:nvSpPr>
        <xdr:cNvPr id="90" name="AutoShape 72">
          <a:extLst>
            <a:ext uri="{FF2B5EF4-FFF2-40B4-BE49-F238E27FC236}">
              <a16:creationId xmlns:a16="http://schemas.microsoft.com/office/drawing/2014/main" id="{00000000-0008-0000-0600-00005A000000}"/>
            </a:ext>
          </a:extLst>
        </xdr:cNvPr>
        <xdr:cNvSpPr>
          <a:spLocks noChangeArrowheads="1"/>
        </xdr:cNvSpPr>
      </xdr:nvSpPr>
      <xdr:spPr bwMode="auto">
        <a:xfrm>
          <a:off x="2019300" y="5353050"/>
          <a:ext cx="532840" cy="22860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⑦</a:t>
          </a:r>
        </a:p>
      </xdr:txBody>
    </xdr:sp>
    <xdr:clientData/>
  </xdr:twoCellAnchor>
  <xdr:twoCellAnchor>
    <xdr:from>
      <xdr:col>8</xdr:col>
      <xdr:colOff>0</xdr:colOff>
      <xdr:row>14</xdr:row>
      <xdr:rowOff>38100</xdr:rowOff>
    </xdr:from>
    <xdr:to>
      <xdr:col>13</xdr:col>
      <xdr:colOff>19050</xdr:colOff>
      <xdr:row>16</xdr:row>
      <xdr:rowOff>276225</xdr:rowOff>
    </xdr:to>
    <xdr:sp macro="" textlink="">
      <xdr:nvSpPr>
        <xdr:cNvPr id="91" name="AutoShape 81">
          <a:extLst>
            <a:ext uri="{FF2B5EF4-FFF2-40B4-BE49-F238E27FC236}">
              <a16:creationId xmlns:a16="http://schemas.microsoft.com/office/drawing/2014/main" id="{00000000-0008-0000-0600-00005B000000}"/>
            </a:ext>
          </a:extLst>
        </xdr:cNvPr>
        <xdr:cNvSpPr>
          <a:spLocks noChangeArrowheads="1"/>
        </xdr:cNvSpPr>
      </xdr:nvSpPr>
      <xdr:spPr bwMode="auto">
        <a:xfrm>
          <a:off x="2924175" y="3743325"/>
          <a:ext cx="1590675" cy="866775"/>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17</xdr:row>
      <xdr:rowOff>19050</xdr:rowOff>
    </xdr:from>
    <xdr:to>
      <xdr:col>13</xdr:col>
      <xdr:colOff>19050</xdr:colOff>
      <xdr:row>17</xdr:row>
      <xdr:rowOff>295276</xdr:rowOff>
    </xdr:to>
    <xdr:sp macro="" textlink="">
      <xdr:nvSpPr>
        <xdr:cNvPr id="92" name="AutoShape 81">
          <a:extLst>
            <a:ext uri="{FF2B5EF4-FFF2-40B4-BE49-F238E27FC236}">
              <a16:creationId xmlns:a16="http://schemas.microsoft.com/office/drawing/2014/main" id="{00000000-0008-0000-0600-00005C000000}"/>
            </a:ext>
          </a:extLst>
        </xdr:cNvPr>
        <xdr:cNvSpPr>
          <a:spLocks noChangeArrowheads="1"/>
        </xdr:cNvSpPr>
      </xdr:nvSpPr>
      <xdr:spPr bwMode="auto">
        <a:xfrm>
          <a:off x="2924175" y="4667250"/>
          <a:ext cx="1590675" cy="276226"/>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22</xdr:row>
      <xdr:rowOff>0</xdr:rowOff>
    </xdr:from>
    <xdr:to>
      <xdr:col>6</xdr:col>
      <xdr:colOff>285190</xdr:colOff>
      <xdr:row>24</xdr:row>
      <xdr:rowOff>118782</xdr:rowOff>
    </xdr:to>
    <xdr:sp macro="" textlink="">
      <xdr:nvSpPr>
        <xdr:cNvPr id="93" name="AutoShape 66">
          <a:extLst>
            <a:ext uri="{FF2B5EF4-FFF2-40B4-BE49-F238E27FC236}">
              <a16:creationId xmlns:a16="http://schemas.microsoft.com/office/drawing/2014/main" id="{00000000-0008-0000-0600-00005D000000}"/>
            </a:ext>
          </a:extLst>
        </xdr:cNvPr>
        <xdr:cNvSpPr>
          <a:spLocks noChangeArrowheads="1"/>
        </xdr:cNvSpPr>
      </xdr:nvSpPr>
      <xdr:spPr bwMode="auto">
        <a:xfrm rot="16200000">
          <a:off x="2202516" y="6369984"/>
          <a:ext cx="528357" cy="228040"/>
        </a:xfrm>
        <a:prstGeom prst="rightArrowCallout">
          <a:avLst>
            <a:gd name="adj1" fmla="val 25000"/>
            <a:gd name="adj2" fmla="val 25000"/>
            <a:gd name="adj3" fmla="val 38194"/>
            <a:gd name="adj4" fmla="val 66667"/>
          </a:avLst>
        </a:prstGeom>
        <a:solidFill>
          <a:srgbClr val="FFFFFF"/>
        </a:solidFill>
        <a:ln w="12700" algn="ctr">
          <a:solidFill>
            <a:srgbClr val="FF0000"/>
          </a:solidFill>
          <a:miter lim="800000"/>
          <a:headEnd/>
          <a:tailEnd/>
        </a:ln>
        <a:effectLst/>
      </xdr:spPr>
      <xdr:txBody>
        <a:bodyPr vertOverflow="clip" wrap="square" lIns="36576" tIns="22860" rIns="36576" bIns="22860" anchor="ctr" upright="1"/>
        <a:lstStyle/>
        <a:p>
          <a:pPr algn="ctr" rtl="1">
            <a:defRPr sz="1000"/>
          </a:pPr>
          <a:r>
            <a:rPr lang="ja-JP" altLang="en-US" sz="1400" b="0" i="0" strike="noStrike">
              <a:solidFill>
                <a:srgbClr val="000000"/>
              </a:solidFill>
              <a:latin typeface="ＭＳ Ｐゴシック"/>
              <a:ea typeface="ＭＳ Ｐゴシック"/>
            </a:rPr>
            <a:t>⑧</a:t>
          </a:r>
        </a:p>
      </xdr:txBody>
    </xdr:sp>
    <xdr:clientData/>
  </xdr:twoCellAnchor>
  <xdr:twoCellAnchor>
    <xdr:from>
      <xdr:col>5</xdr:col>
      <xdr:colOff>0</xdr:colOff>
      <xdr:row>6</xdr:row>
      <xdr:rowOff>0</xdr:rowOff>
    </xdr:from>
    <xdr:to>
      <xdr:col>5</xdr:col>
      <xdr:colOff>0</xdr:colOff>
      <xdr:row>6</xdr:row>
      <xdr:rowOff>9525</xdr:rowOff>
    </xdr:to>
    <xdr:sp macro="" textlink="">
      <xdr:nvSpPr>
        <xdr:cNvPr id="94" name="Line 89">
          <a:extLst>
            <a:ext uri="{FF2B5EF4-FFF2-40B4-BE49-F238E27FC236}">
              <a16:creationId xmlns:a16="http://schemas.microsoft.com/office/drawing/2014/main" id="{00000000-0008-0000-0600-00005E000000}"/>
            </a:ext>
          </a:extLst>
        </xdr:cNvPr>
        <xdr:cNvSpPr>
          <a:spLocks noChangeShapeType="1"/>
        </xdr:cNvSpPr>
      </xdr:nvSpPr>
      <xdr:spPr bwMode="auto">
        <a:xfrm>
          <a:off x="1981200"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6</xdr:row>
      <xdr:rowOff>0</xdr:rowOff>
    </xdr:from>
    <xdr:to>
      <xdr:col>11</xdr:col>
      <xdr:colOff>295275</xdr:colOff>
      <xdr:row>6</xdr:row>
      <xdr:rowOff>9525</xdr:rowOff>
    </xdr:to>
    <xdr:sp macro="" textlink="">
      <xdr:nvSpPr>
        <xdr:cNvPr id="95" name="Line 91">
          <a:extLst>
            <a:ext uri="{FF2B5EF4-FFF2-40B4-BE49-F238E27FC236}">
              <a16:creationId xmlns:a16="http://schemas.microsoft.com/office/drawing/2014/main" id="{00000000-0008-0000-0600-00005F000000}"/>
            </a:ext>
          </a:extLst>
        </xdr:cNvPr>
        <xdr:cNvSpPr>
          <a:spLocks noChangeShapeType="1"/>
        </xdr:cNvSpPr>
      </xdr:nvSpPr>
      <xdr:spPr bwMode="auto">
        <a:xfrm>
          <a:off x="41624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0</xdr:rowOff>
    </xdr:from>
    <xdr:to>
      <xdr:col>10</xdr:col>
      <xdr:colOff>0</xdr:colOff>
      <xdr:row>6</xdr:row>
      <xdr:rowOff>9525</xdr:rowOff>
    </xdr:to>
    <xdr:sp macro="" textlink="">
      <xdr:nvSpPr>
        <xdr:cNvPr id="96" name="Line 92">
          <a:extLst>
            <a:ext uri="{FF2B5EF4-FFF2-40B4-BE49-F238E27FC236}">
              <a16:creationId xmlns:a16="http://schemas.microsoft.com/office/drawing/2014/main" id="{00000000-0008-0000-0600-000060000000}"/>
            </a:ext>
          </a:extLst>
        </xdr:cNvPr>
        <xdr:cNvSpPr>
          <a:spLocks noChangeShapeType="1"/>
        </xdr:cNvSpPr>
      </xdr:nvSpPr>
      <xdr:spPr bwMode="auto">
        <a:xfrm>
          <a:off x="35528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0</xdr:rowOff>
    </xdr:from>
    <xdr:to>
      <xdr:col>8</xdr:col>
      <xdr:colOff>0</xdr:colOff>
      <xdr:row>6</xdr:row>
      <xdr:rowOff>9525</xdr:rowOff>
    </xdr:to>
    <xdr:sp macro="" textlink="">
      <xdr:nvSpPr>
        <xdr:cNvPr id="97" name="Line 95">
          <a:extLst>
            <a:ext uri="{FF2B5EF4-FFF2-40B4-BE49-F238E27FC236}">
              <a16:creationId xmlns:a16="http://schemas.microsoft.com/office/drawing/2014/main" id="{00000000-0008-0000-0600-000061000000}"/>
            </a:ext>
          </a:extLst>
        </xdr:cNvPr>
        <xdr:cNvSpPr>
          <a:spLocks noChangeShapeType="1"/>
        </xdr:cNvSpPr>
      </xdr:nvSpPr>
      <xdr:spPr bwMode="auto">
        <a:xfrm>
          <a:off x="292417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6</xdr:row>
      <xdr:rowOff>0</xdr:rowOff>
    </xdr:from>
    <xdr:to>
      <xdr:col>9</xdr:col>
      <xdr:colOff>9525</xdr:colOff>
      <xdr:row>6</xdr:row>
      <xdr:rowOff>9525</xdr:rowOff>
    </xdr:to>
    <xdr:sp macro="" textlink="">
      <xdr:nvSpPr>
        <xdr:cNvPr id="98" name="Line 98">
          <a:extLst>
            <a:ext uri="{FF2B5EF4-FFF2-40B4-BE49-F238E27FC236}">
              <a16:creationId xmlns:a16="http://schemas.microsoft.com/office/drawing/2014/main" id="{00000000-0008-0000-0600-000062000000}"/>
            </a:ext>
          </a:extLst>
        </xdr:cNvPr>
        <xdr:cNvSpPr>
          <a:spLocks noChangeShapeType="1"/>
        </xdr:cNvSpPr>
      </xdr:nvSpPr>
      <xdr:spPr bwMode="auto">
        <a:xfrm>
          <a:off x="32480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9525</xdr:rowOff>
    </xdr:from>
    <xdr:to>
      <xdr:col>5</xdr:col>
      <xdr:colOff>0</xdr:colOff>
      <xdr:row>7</xdr:row>
      <xdr:rowOff>9525</xdr:rowOff>
    </xdr:to>
    <xdr:sp macro="" textlink="">
      <xdr:nvSpPr>
        <xdr:cNvPr id="99" name="Line 89">
          <a:extLst>
            <a:ext uri="{FF2B5EF4-FFF2-40B4-BE49-F238E27FC236}">
              <a16:creationId xmlns:a16="http://schemas.microsoft.com/office/drawing/2014/main" id="{00000000-0008-0000-0600-000063000000}"/>
            </a:ext>
          </a:extLst>
        </xdr:cNvPr>
        <xdr:cNvSpPr>
          <a:spLocks noChangeShapeType="1"/>
        </xdr:cNvSpPr>
      </xdr:nvSpPr>
      <xdr:spPr bwMode="auto">
        <a:xfrm>
          <a:off x="1981200" y="12001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6</xdr:row>
      <xdr:rowOff>0</xdr:rowOff>
    </xdr:from>
    <xdr:to>
      <xdr:col>11</xdr:col>
      <xdr:colOff>295275</xdr:colOff>
      <xdr:row>7</xdr:row>
      <xdr:rowOff>9525</xdr:rowOff>
    </xdr:to>
    <xdr:sp macro="" textlink="">
      <xdr:nvSpPr>
        <xdr:cNvPr id="100" name="Line 91">
          <a:extLst>
            <a:ext uri="{FF2B5EF4-FFF2-40B4-BE49-F238E27FC236}">
              <a16:creationId xmlns:a16="http://schemas.microsoft.com/office/drawing/2014/main" id="{00000000-0008-0000-0600-000064000000}"/>
            </a:ext>
          </a:extLst>
        </xdr:cNvPr>
        <xdr:cNvSpPr>
          <a:spLocks noChangeShapeType="1"/>
        </xdr:cNvSpPr>
      </xdr:nvSpPr>
      <xdr:spPr bwMode="auto">
        <a:xfrm>
          <a:off x="41624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0</xdr:rowOff>
    </xdr:from>
    <xdr:to>
      <xdr:col>10</xdr:col>
      <xdr:colOff>0</xdr:colOff>
      <xdr:row>7</xdr:row>
      <xdr:rowOff>9525</xdr:rowOff>
    </xdr:to>
    <xdr:sp macro="" textlink="">
      <xdr:nvSpPr>
        <xdr:cNvPr id="101" name="Line 92">
          <a:extLst>
            <a:ext uri="{FF2B5EF4-FFF2-40B4-BE49-F238E27FC236}">
              <a16:creationId xmlns:a16="http://schemas.microsoft.com/office/drawing/2014/main" id="{00000000-0008-0000-0600-000065000000}"/>
            </a:ext>
          </a:extLst>
        </xdr:cNvPr>
        <xdr:cNvSpPr>
          <a:spLocks noChangeShapeType="1"/>
        </xdr:cNvSpPr>
      </xdr:nvSpPr>
      <xdr:spPr bwMode="auto">
        <a:xfrm>
          <a:off x="35528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xdr:row>
      <xdr:rowOff>0</xdr:rowOff>
    </xdr:from>
    <xdr:to>
      <xdr:col>7</xdr:col>
      <xdr:colOff>0</xdr:colOff>
      <xdr:row>7</xdr:row>
      <xdr:rowOff>0</xdr:rowOff>
    </xdr:to>
    <xdr:sp macro="" textlink="">
      <xdr:nvSpPr>
        <xdr:cNvPr id="102" name="Line 93">
          <a:extLst>
            <a:ext uri="{FF2B5EF4-FFF2-40B4-BE49-F238E27FC236}">
              <a16:creationId xmlns:a16="http://schemas.microsoft.com/office/drawing/2014/main" id="{00000000-0008-0000-0600-000066000000}"/>
            </a:ext>
          </a:extLst>
        </xdr:cNvPr>
        <xdr:cNvSpPr>
          <a:spLocks noChangeShapeType="1"/>
        </xdr:cNvSpPr>
      </xdr:nvSpPr>
      <xdr:spPr bwMode="auto">
        <a:xfrm>
          <a:off x="2609850"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9525</xdr:rowOff>
    </xdr:from>
    <xdr:to>
      <xdr:col>8</xdr:col>
      <xdr:colOff>0</xdr:colOff>
      <xdr:row>7</xdr:row>
      <xdr:rowOff>9525</xdr:rowOff>
    </xdr:to>
    <xdr:sp macro="" textlink="">
      <xdr:nvSpPr>
        <xdr:cNvPr id="103" name="Line 95">
          <a:extLst>
            <a:ext uri="{FF2B5EF4-FFF2-40B4-BE49-F238E27FC236}">
              <a16:creationId xmlns:a16="http://schemas.microsoft.com/office/drawing/2014/main" id="{00000000-0008-0000-0600-000067000000}"/>
            </a:ext>
          </a:extLst>
        </xdr:cNvPr>
        <xdr:cNvSpPr>
          <a:spLocks noChangeShapeType="1"/>
        </xdr:cNvSpPr>
      </xdr:nvSpPr>
      <xdr:spPr bwMode="auto">
        <a:xfrm>
          <a:off x="2924175" y="12001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6</xdr:row>
      <xdr:rowOff>0</xdr:rowOff>
    </xdr:from>
    <xdr:to>
      <xdr:col>9</xdr:col>
      <xdr:colOff>9525</xdr:colOff>
      <xdr:row>7</xdr:row>
      <xdr:rowOff>9525</xdr:rowOff>
    </xdr:to>
    <xdr:sp macro="" textlink="">
      <xdr:nvSpPr>
        <xdr:cNvPr id="104" name="Line 98">
          <a:extLst>
            <a:ext uri="{FF2B5EF4-FFF2-40B4-BE49-F238E27FC236}">
              <a16:creationId xmlns:a16="http://schemas.microsoft.com/office/drawing/2014/main" id="{00000000-0008-0000-0600-000068000000}"/>
            </a:ext>
          </a:extLst>
        </xdr:cNvPr>
        <xdr:cNvSpPr>
          <a:spLocks noChangeShapeType="1"/>
        </xdr:cNvSpPr>
      </xdr:nvSpPr>
      <xdr:spPr bwMode="auto">
        <a:xfrm>
          <a:off x="32480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6</xdr:row>
      <xdr:rowOff>0</xdr:rowOff>
    </xdr:from>
    <xdr:to>
      <xdr:col>10</xdr:col>
      <xdr:colOff>304800</xdr:colOff>
      <xdr:row>7</xdr:row>
      <xdr:rowOff>0</xdr:rowOff>
    </xdr:to>
    <xdr:sp macro="" textlink="">
      <xdr:nvSpPr>
        <xdr:cNvPr id="105" name="Line 5">
          <a:extLst>
            <a:ext uri="{FF2B5EF4-FFF2-40B4-BE49-F238E27FC236}">
              <a16:creationId xmlns:a16="http://schemas.microsoft.com/office/drawing/2014/main" id="{00000000-0008-0000-0600-000069000000}"/>
            </a:ext>
          </a:extLst>
        </xdr:cNvPr>
        <xdr:cNvSpPr>
          <a:spLocks noChangeShapeType="1"/>
        </xdr:cNvSpPr>
      </xdr:nvSpPr>
      <xdr:spPr bwMode="auto">
        <a:xfrm>
          <a:off x="3857625"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xdr:row>
      <xdr:rowOff>0</xdr:rowOff>
    </xdr:from>
    <xdr:to>
      <xdr:col>6</xdr:col>
      <xdr:colOff>0</xdr:colOff>
      <xdr:row>7</xdr:row>
      <xdr:rowOff>0</xdr:rowOff>
    </xdr:to>
    <xdr:sp macro="" textlink="">
      <xdr:nvSpPr>
        <xdr:cNvPr id="106" name="Line 10">
          <a:extLst>
            <a:ext uri="{FF2B5EF4-FFF2-40B4-BE49-F238E27FC236}">
              <a16:creationId xmlns:a16="http://schemas.microsoft.com/office/drawing/2014/main" id="{00000000-0008-0000-0600-00006A000000}"/>
            </a:ext>
          </a:extLst>
        </xdr:cNvPr>
        <xdr:cNvSpPr>
          <a:spLocks noChangeShapeType="1"/>
        </xdr:cNvSpPr>
      </xdr:nvSpPr>
      <xdr:spPr bwMode="auto">
        <a:xfrm>
          <a:off x="2295525"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0</xdr:rowOff>
    </xdr:from>
    <xdr:to>
      <xdr:col>4</xdr:col>
      <xdr:colOff>0</xdr:colOff>
      <xdr:row>8</xdr:row>
      <xdr:rowOff>0</xdr:rowOff>
    </xdr:to>
    <xdr:sp macro="" textlink="">
      <xdr:nvSpPr>
        <xdr:cNvPr id="107" name="Line 7">
          <a:extLst>
            <a:ext uri="{FF2B5EF4-FFF2-40B4-BE49-F238E27FC236}">
              <a16:creationId xmlns:a16="http://schemas.microsoft.com/office/drawing/2014/main" id="{00000000-0008-0000-0600-00006B000000}"/>
            </a:ext>
          </a:extLst>
        </xdr:cNvPr>
        <xdr:cNvSpPr>
          <a:spLocks noChangeShapeType="1"/>
        </xdr:cNvSpPr>
      </xdr:nvSpPr>
      <xdr:spPr bwMode="auto">
        <a:xfrm>
          <a:off x="1666875"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7</xdr:row>
      <xdr:rowOff>0</xdr:rowOff>
    </xdr:from>
    <xdr:to>
      <xdr:col>11</xdr:col>
      <xdr:colOff>295275</xdr:colOff>
      <xdr:row>8</xdr:row>
      <xdr:rowOff>9525</xdr:rowOff>
    </xdr:to>
    <xdr:sp macro="" textlink="">
      <xdr:nvSpPr>
        <xdr:cNvPr id="108" name="Line 91">
          <a:extLst>
            <a:ext uri="{FF2B5EF4-FFF2-40B4-BE49-F238E27FC236}">
              <a16:creationId xmlns:a16="http://schemas.microsoft.com/office/drawing/2014/main" id="{00000000-0008-0000-0600-00006C000000}"/>
            </a:ext>
          </a:extLst>
        </xdr:cNvPr>
        <xdr:cNvSpPr>
          <a:spLocks noChangeShapeType="1"/>
        </xdr:cNvSpPr>
      </xdr:nvSpPr>
      <xdr:spPr bwMode="auto">
        <a:xfrm>
          <a:off x="41624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8</xdr:row>
      <xdr:rowOff>9525</xdr:rowOff>
    </xdr:to>
    <xdr:sp macro="" textlink="">
      <xdr:nvSpPr>
        <xdr:cNvPr id="109" name="Line 92">
          <a:extLst>
            <a:ext uri="{FF2B5EF4-FFF2-40B4-BE49-F238E27FC236}">
              <a16:creationId xmlns:a16="http://schemas.microsoft.com/office/drawing/2014/main" id="{00000000-0008-0000-0600-00006D000000}"/>
            </a:ext>
          </a:extLst>
        </xdr:cNvPr>
        <xdr:cNvSpPr>
          <a:spLocks noChangeShapeType="1"/>
        </xdr:cNvSpPr>
      </xdr:nvSpPr>
      <xdr:spPr bwMode="auto">
        <a:xfrm>
          <a:off x="35528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7</xdr:row>
      <xdr:rowOff>0</xdr:rowOff>
    </xdr:from>
    <xdr:to>
      <xdr:col>7</xdr:col>
      <xdr:colOff>0</xdr:colOff>
      <xdr:row>8</xdr:row>
      <xdr:rowOff>0</xdr:rowOff>
    </xdr:to>
    <xdr:sp macro="" textlink="">
      <xdr:nvSpPr>
        <xdr:cNvPr id="110" name="Line 93">
          <a:extLst>
            <a:ext uri="{FF2B5EF4-FFF2-40B4-BE49-F238E27FC236}">
              <a16:creationId xmlns:a16="http://schemas.microsoft.com/office/drawing/2014/main" id="{00000000-0008-0000-0600-00006E000000}"/>
            </a:ext>
          </a:extLst>
        </xdr:cNvPr>
        <xdr:cNvSpPr>
          <a:spLocks noChangeShapeType="1"/>
        </xdr:cNvSpPr>
      </xdr:nvSpPr>
      <xdr:spPr bwMode="auto">
        <a:xfrm>
          <a:off x="2609850"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9525</xdr:rowOff>
    </xdr:from>
    <xdr:to>
      <xdr:col>8</xdr:col>
      <xdr:colOff>0</xdr:colOff>
      <xdr:row>8</xdr:row>
      <xdr:rowOff>9525</xdr:rowOff>
    </xdr:to>
    <xdr:sp macro="" textlink="">
      <xdr:nvSpPr>
        <xdr:cNvPr id="111" name="Line 95">
          <a:extLst>
            <a:ext uri="{FF2B5EF4-FFF2-40B4-BE49-F238E27FC236}">
              <a16:creationId xmlns:a16="http://schemas.microsoft.com/office/drawing/2014/main" id="{00000000-0008-0000-0600-00006F000000}"/>
            </a:ext>
          </a:extLst>
        </xdr:cNvPr>
        <xdr:cNvSpPr>
          <a:spLocks noChangeShapeType="1"/>
        </xdr:cNvSpPr>
      </xdr:nvSpPr>
      <xdr:spPr bwMode="auto">
        <a:xfrm>
          <a:off x="2924175" y="151447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7</xdr:row>
      <xdr:rowOff>0</xdr:rowOff>
    </xdr:from>
    <xdr:to>
      <xdr:col>9</xdr:col>
      <xdr:colOff>9525</xdr:colOff>
      <xdr:row>8</xdr:row>
      <xdr:rowOff>9525</xdr:rowOff>
    </xdr:to>
    <xdr:sp macro="" textlink="">
      <xdr:nvSpPr>
        <xdr:cNvPr id="112" name="Line 98">
          <a:extLst>
            <a:ext uri="{FF2B5EF4-FFF2-40B4-BE49-F238E27FC236}">
              <a16:creationId xmlns:a16="http://schemas.microsoft.com/office/drawing/2014/main" id="{00000000-0008-0000-0600-000070000000}"/>
            </a:ext>
          </a:extLst>
        </xdr:cNvPr>
        <xdr:cNvSpPr>
          <a:spLocks noChangeShapeType="1"/>
        </xdr:cNvSpPr>
      </xdr:nvSpPr>
      <xdr:spPr bwMode="auto">
        <a:xfrm>
          <a:off x="32480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xdr:row>
      <xdr:rowOff>0</xdr:rowOff>
    </xdr:from>
    <xdr:to>
      <xdr:col>10</xdr:col>
      <xdr:colOff>304800</xdr:colOff>
      <xdr:row>8</xdr:row>
      <xdr:rowOff>0</xdr:rowOff>
    </xdr:to>
    <xdr:sp macro="" textlink="">
      <xdr:nvSpPr>
        <xdr:cNvPr id="113" name="Line 5">
          <a:extLst>
            <a:ext uri="{FF2B5EF4-FFF2-40B4-BE49-F238E27FC236}">
              <a16:creationId xmlns:a16="http://schemas.microsoft.com/office/drawing/2014/main" id="{00000000-0008-0000-0600-000071000000}"/>
            </a:ext>
          </a:extLst>
        </xdr:cNvPr>
        <xdr:cNvSpPr>
          <a:spLocks noChangeShapeType="1"/>
        </xdr:cNvSpPr>
      </xdr:nvSpPr>
      <xdr:spPr bwMode="auto">
        <a:xfrm>
          <a:off x="3857625"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0</xdr:rowOff>
    </xdr:from>
    <xdr:to>
      <xdr:col>5</xdr:col>
      <xdr:colOff>0</xdr:colOff>
      <xdr:row>6</xdr:row>
      <xdr:rowOff>9525</xdr:rowOff>
    </xdr:to>
    <xdr:sp macro="" textlink="">
      <xdr:nvSpPr>
        <xdr:cNvPr id="114" name="Line 89">
          <a:extLst>
            <a:ext uri="{FF2B5EF4-FFF2-40B4-BE49-F238E27FC236}">
              <a16:creationId xmlns:a16="http://schemas.microsoft.com/office/drawing/2014/main" id="{00000000-0008-0000-0600-000072000000}"/>
            </a:ext>
          </a:extLst>
        </xdr:cNvPr>
        <xdr:cNvSpPr>
          <a:spLocks noChangeShapeType="1"/>
        </xdr:cNvSpPr>
      </xdr:nvSpPr>
      <xdr:spPr bwMode="auto">
        <a:xfrm>
          <a:off x="1981200"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6</xdr:row>
      <xdr:rowOff>0</xdr:rowOff>
    </xdr:from>
    <xdr:to>
      <xdr:col>11</xdr:col>
      <xdr:colOff>295275</xdr:colOff>
      <xdr:row>6</xdr:row>
      <xdr:rowOff>9525</xdr:rowOff>
    </xdr:to>
    <xdr:sp macro="" textlink="">
      <xdr:nvSpPr>
        <xdr:cNvPr id="115" name="Line 91">
          <a:extLst>
            <a:ext uri="{FF2B5EF4-FFF2-40B4-BE49-F238E27FC236}">
              <a16:creationId xmlns:a16="http://schemas.microsoft.com/office/drawing/2014/main" id="{00000000-0008-0000-0600-000073000000}"/>
            </a:ext>
          </a:extLst>
        </xdr:cNvPr>
        <xdr:cNvSpPr>
          <a:spLocks noChangeShapeType="1"/>
        </xdr:cNvSpPr>
      </xdr:nvSpPr>
      <xdr:spPr bwMode="auto">
        <a:xfrm>
          <a:off x="41624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0</xdr:rowOff>
    </xdr:from>
    <xdr:to>
      <xdr:col>10</xdr:col>
      <xdr:colOff>0</xdr:colOff>
      <xdr:row>6</xdr:row>
      <xdr:rowOff>9525</xdr:rowOff>
    </xdr:to>
    <xdr:sp macro="" textlink="">
      <xdr:nvSpPr>
        <xdr:cNvPr id="116" name="Line 92">
          <a:extLst>
            <a:ext uri="{FF2B5EF4-FFF2-40B4-BE49-F238E27FC236}">
              <a16:creationId xmlns:a16="http://schemas.microsoft.com/office/drawing/2014/main" id="{00000000-0008-0000-0600-000074000000}"/>
            </a:ext>
          </a:extLst>
        </xdr:cNvPr>
        <xdr:cNvSpPr>
          <a:spLocks noChangeShapeType="1"/>
        </xdr:cNvSpPr>
      </xdr:nvSpPr>
      <xdr:spPr bwMode="auto">
        <a:xfrm>
          <a:off x="35528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0</xdr:rowOff>
    </xdr:from>
    <xdr:to>
      <xdr:col>8</xdr:col>
      <xdr:colOff>0</xdr:colOff>
      <xdr:row>6</xdr:row>
      <xdr:rowOff>9525</xdr:rowOff>
    </xdr:to>
    <xdr:sp macro="" textlink="">
      <xdr:nvSpPr>
        <xdr:cNvPr id="117" name="Line 95">
          <a:extLst>
            <a:ext uri="{FF2B5EF4-FFF2-40B4-BE49-F238E27FC236}">
              <a16:creationId xmlns:a16="http://schemas.microsoft.com/office/drawing/2014/main" id="{00000000-0008-0000-0600-000075000000}"/>
            </a:ext>
          </a:extLst>
        </xdr:cNvPr>
        <xdr:cNvSpPr>
          <a:spLocks noChangeShapeType="1"/>
        </xdr:cNvSpPr>
      </xdr:nvSpPr>
      <xdr:spPr bwMode="auto">
        <a:xfrm>
          <a:off x="292417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6</xdr:row>
      <xdr:rowOff>0</xdr:rowOff>
    </xdr:from>
    <xdr:to>
      <xdr:col>9</xdr:col>
      <xdr:colOff>9525</xdr:colOff>
      <xdr:row>6</xdr:row>
      <xdr:rowOff>9525</xdr:rowOff>
    </xdr:to>
    <xdr:sp macro="" textlink="">
      <xdr:nvSpPr>
        <xdr:cNvPr id="118" name="Line 98">
          <a:extLst>
            <a:ext uri="{FF2B5EF4-FFF2-40B4-BE49-F238E27FC236}">
              <a16:creationId xmlns:a16="http://schemas.microsoft.com/office/drawing/2014/main" id="{00000000-0008-0000-0600-000076000000}"/>
            </a:ext>
          </a:extLst>
        </xdr:cNvPr>
        <xdr:cNvSpPr>
          <a:spLocks noChangeShapeType="1"/>
        </xdr:cNvSpPr>
      </xdr:nvSpPr>
      <xdr:spPr bwMode="auto">
        <a:xfrm>
          <a:off x="3248025" y="1190625"/>
          <a:ext cx="0" cy="9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9525</xdr:rowOff>
    </xdr:from>
    <xdr:to>
      <xdr:col>5</xdr:col>
      <xdr:colOff>0</xdr:colOff>
      <xdr:row>7</xdr:row>
      <xdr:rowOff>9525</xdr:rowOff>
    </xdr:to>
    <xdr:sp macro="" textlink="">
      <xdr:nvSpPr>
        <xdr:cNvPr id="119" name="Line 89">
          <a:extLst>
            <a:ext uri="{FF2B5EF4-FFF2-40B4-BE49-F238E27FC236}">
              <a16:creationId xmlns:a16="http://schemas.microsoft.com/office/drawing/2014/main" id="{00000000-0008-0000-0600-000077000000}"/>
            </a:ext>
          </a:extLst>
        </xdr:cNvPr>
        <xdr:cNvSpPr>
          <a:spLocks noChangeShapeType="1"/>
        </xdr:cNvSpPr>
      </xdr:nvSpPr>
      <xdr:spPr bwMode="auto">
        <a:xfrm>
          <a:off x="1981200" y="12001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6</xdr:row>
      <xdr:rowOff>0</xdr:rowOff>
    </xdr:from>
    <xdr:to>
      <xdr:col>11</xdr:col>
      <xdr:colOff>295275</xdr:colOff>
      <xdr:row>7</xdr:row>
      <xdr:rowOff>9525</xdr:rowOff>
    </xdr:to>
    <xdr:sp macro="" textlink="">
      <xdr:nvSpPr>
        <xdr:cNvPr id="120" name="Line 91">
          <a:extLst>
            <a:ext uri="{FF2B5EF4-FFF2-40B4-BE49-F238E27FC236}">
              <a16:creationId xmlns:a16="http://schemas.microsoft.com/office/drawing/2014/main" id="{00000000-0008-0000-0600-000078000000}"/>
            </a:ext>
          </a:extLst>
        </xdr:cNvPr>
        <xdr:cNvSpPr>
          <a:spLocks noChangeShapeType="1"/>
        </xdr:cNvSpPr>
      </xdr:nvSpPr>
      <xdr:spPr bwMode="auto">
        <a:xfrm>
          <a:off x="41624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0</xdr:rowOff>
    </xdr:from>
    <xdr:to>
      <xdr:col>10</xdr:col>
      <xdr:colOff>0</xdr:colOff>
      <xdr:row>7</xdr:row>
      <xdr:rowOff>9525</xdr:rowOff>
    </xdr:to>
    <xdr:sp macro="" textlink="">
      <xdr:nvSpPr>
        <xdr:cNvPr id="121" name="Line 92">
          <a:extLst>
            <a:ext uri="{FF2B5EF4-FFF2-40B4-BE49-F238E27FC236}">
              <a16:creationId xmlns:a16="http://schemas.microsoft.com/office/drawing/2014/main" id="{00000000-0008-0000-0600-000079000000}"/>
            </a:ext>
          </a:extLst>
        </xdr:cNvPr>
        <xdr:cNvSpPr>
          <a:spLocks noChangeShapeType="1"/>
        </xdr:cNvSpPr>
      </xdr:nvSpPr>
      <xdr:spPr bwMode="auto">
        <a:xfrm>
          <a:off x="35528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xdr:row>
      <xdr:rowOff>0</xdr:rowOff>
    </xdr:from>
    <xdr:to>
      <xdr:col>7</xdr:col>
      <xdr:colOff>0</xdr:colOff>
      <xdr:row>7</xdr:row>
      <xdr:rowOff>0</xdr:rowOff>
    </xdr:to>
    <xdr:sp macro="" textlink="">
      <xdr:nvSpPr>
        <xdr:cNvPr id="122" name="Line 93">
          <a:extLst>
            <a:ext uri="{FF2B5EF4-FFF2-40B4-BE49-F238E27FC236}">
              <a16:creationId xmlns:a16="http://schemas.microsoft.com/office/drawing/2014/main" id="{00000000-0008-0000-0600-00007A000000}"/>
            </a:ext>
          </a:extLst>
        </xdr:cNvPr>
        <xdr:cNvSpPr>
          <a:spLocks noChangeShapeType="1"/>
        </xdr:cNvSpPr>
      </xdr:nvSpPr>
      <xdr:spPr bwMode="auto">
        <a:xfrm>
          <a:off x="2609850"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9525</xdr:rowOff>
    </xdr:from>
    <xdr:to>
      <xdr:col>8</xdr:col>
      <xdr:colOff>0</xdr:colOff>
      <xdr:row>7</xdr:row>
      <xdr:rowOff>9525</xdr:rowOff>
    </xdr:to>
    <xdr:sp macro="" textlink="">
      <xdr:nvSpPr>
        <xdr:cNvPr id="123" name="Line 95">
          <a:extLst>
            <a:ext uri="{FF2B5EF4-FFF2-40B4-BE49-F238E27FC236}">
              <a16:creationId xmlns:a16="http://schemas.microsoft.com/office/drawing/2014/main" id="{00000000-0008-0000-0600-00007B000000}"/>
            </a:ext>
          </a:extLst>
        </xdr:cNvPr>
        <xdr:cNvSpPr>
          <a:spLocks noChangeShapeType="1"/>
        </xdr:cNvSpPr>
      </xdr:nvSpPr>
      <xdr:spPr bwMode="auto">
        <a:xfrm>
          <a:off x="2924175" y="12001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6</xdr:row>
      <xdr:rowOff>0</xdr:rowOff>
    </xdr:from>
    <xdr:to>
      <xdr:col>9</xdr:col>
      <xdr:colOff>9525</xdr:colOff>
      <xdr:row>7</xdr:row>
      <xdr:rowOff>9525</xdr:rowOff>
    </xdr:to>
    <xdr:sp macro="" textlink="">
      <xdr:nvSpPr>
        <xdr:cNvPr id="124" name="Line 98">
          <a:extLst>
            <a:ext uri="{FF2B5EF4-FFF2-40B4-BE49-F238E27FC236}">
              <a16:creationId xmlns:a16="http://schemas.microsoft.com/office/drawing/2014/main" id="{00000000-0008-0000-0600-00007C000000}"/>
            </a:ext>
          </a:extLst>
        </xdr:cNvPr>
        <xdr:cNvSpPr>
          <a:spLocks noChangeShapeType="1"/>
        </xdr:cNvSpPr>
      </xdr:nvSpPr>
      <xdr:spPr bwMode="auto">
        <a:xfrm>
          <a:off x="3248025" y="11906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6</xdr:row>
      <xdr:rowOff>0</xdr:rowOff>
    </xdr:from>
    <xdr:to>
      <xdr:col>10</xdr:col>
      <xdr:colOff>304800</xdr:colOff>
      <xdr:row>7</xdr:row>
      <xdr:rowOff>0</xdr:rowOff>
    </xdr:to>
    <xdr:sp macro="" textlink="">
      <xdr:nvSpPr>
        <xdr:cNvPr id="125" name="Line 5">
          <a:extLst>
            <a:ext uri="{FF2B5EF4-FFF2-40B4-BE49-F238E27FC236}">
              <a16:creationId xmlns:a16="http://schemas.microsoft.com/office/drawing/2014/main" id="{00000000-0008-0000-0600-00007D000000}"/>
            </a:ext>
          </a:extLst>
        </xdr:cNvPr>
        <xdr:cNvSpPr>
          <a:spLocks noChangeShapeType="1"/>
        </xdr:cNvSpPr>
      </xdr:nvSpPr>
      <xdr:spPr bwMode="auto">
        <a:xfrm>
          <a:off x="3857625"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xdr:row>
      <xdr:rowOff>0</xdr:rowOff>
    </xdr:from>
    <xdr:to>
      <xdr:col>6</xdr:col>
      <xdr:colOff>0</xdr:colOff>
      <xdr:row>7</xdr:row>
      <xdr:rowOff>0</xdr:rowOff>
    </xdr:to>
    <xdr:sp macro="" textlink="">
      <xdr:nvSpPr>
        <xdr:cNvPr id="126" name="Line 10">
          <a:extLst>
            <a:ext uri="{FF2B5EF4-FFF2-40B4-BE49-F238E27FC236}">
              <a16:creationId xmlns:a16="http://schemas.microsoft.com/office/drawing/2014/main" id="{00000000-0008-0000-0600-00007E000000}"/>
            </a:ext>
          </a:extLst>
        </xdr:cNvPr>
        <xdr:cNvSpPr>
          <a:spLocks noChangeShapeType="1"/>
        </xdr:cNvSpPr>
      </xdr:nvSpPr>
      <xdr:spPr bwMode="auto">
        <a:xfrm>
          <a:off x="2295525" y="1190625"/>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0</xdr:rowOff>
    </xdr:from>
    <xdr:to>
      <xdr:col>4</xdr:col>
      <xdr:colOff>0</xdr:colOff>
      <xdr:row>8</xdr:row>
      <xdr:rowOff>0</xdr:rowOff>
    </xdr:to>
    <xdr:sp macro="" textlink="">
      <xdr:nvSpPr>
        <xdr:cNvPr id="127" name="Line 7">
          <a:extLst>
            <a:ext uri="{FF2B5EF4-FFF2-40B4-BE49-F238E27FC236}">
              <a16:creationId xmlns:a16="http://schemas.microsoft.com/office/drawing/2014/main" id="{00000000-0008-0000-0600-00007F000000}"/>
            </a:ext>
          </a:extLst>
        </xdr:cNvPr>
        <xdr:cNvSpPr>
          <a:spLocks noChangeShapeType="1"/>
        </xdr:cNvSpPr>
      </xdr:nvSpPr>
      <xdr:spPr bwMode="auto">
        <a:xfrm>
          <a:off x="1666875"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295275</xdr:colOff>
      <xdr:row>7</xdr:row>
      <xdr:rowOff>0</xdr:rowOff>
    </xdr:from>
    <xdr:to>
      <xdr:col>11</xdr:col>
      <xdr:colOff>295275</xdr:colOff>
      <xdr:row>8</xdr:row>
      <xdr:rowOff>9525</xdr:rowOff>
    </xdr:to>
    <xdr:sp macro="" textlink="">
      <xdr:nvSpPr>
        <xdr:cNvPr id="128" name="Line 91">
          <a:extLst>
            <a:ext uri="{FF2B5EF4-FFF2-40B4-BE49-F238E27FC236}">
              <a16:creationId xmlns:a16="http://schemas.microsoft.com/office/drawing/2014/main" id="{00000000-0008-0000-0600-000080000000}"/>
            </a:ext>
          </a:extLst>
        </xdr:cNvPr>
        <xdr:cNvSpPr>
          <a:spLocks noChangeShapeType="1"/>
        </xdr:cNvSpPr>
      </xdr:nvSpPr>
      <xdr:spPr bwMode="auto">
        <a:xfrm>
          <a:off x="41624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8</xdr:row>
      <xdr:rowOff>9525</xdr:rowOff>
    </xdr:to>
    <xdr:sp macro="" textlink="">
      <xdr:nvSpPr>
        <xdr:cNvPr id="129" name="Line 92">
          <a:extLst>
            <a:ext uri="{FF2B5EF4-FFF2-40B4-BE49-F238E27FC236}">
              <a16:creationId xmlns:a16="http://schemas.microsoft.com/office/drawing/2014/main" id="{00000000-0008-0000-0600-000081000000}"/>
            </a:ext>
          </a:extLst>
        </xdr:cNvPr>
        <xdr:cNvSpPr>
          <a:spLocks noChangeShapeType="1"/>
        </xdr:cNvSpPr>
      </xdr:nvSpPr>
      <xdr:spPr bwMode="auto">
        <a:xfrm>
          <a:off x="35528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7</xdr:row>
      <xdr:rowOff>0</xdr:rowOff>
    </xdr:from>
    <xdr:to>
      <xdr:col>9</xdr:col>
      <xdr:colOff>9525</xdr:colOff>
      <xdr:row>8</xdr:row>
      <xdr:rowOff>9525</xdr:rowOff>
    </xdr:to>
    <xdr:sp macro="" textlink="">
      <xdr:nvSpPr>
        <xdr:cNvPr id="130" name="Line 98">
          <a:extLst>
            <a:ext uri="{FF2B5EF4-FFF2-40B4-BE49-F238E27FC236}">
              <a16:creationId xmlns:a16="http://schemas.microsoft.com/office/drawing/2014/main" id="{00000000-0008-0000-0600-000082000000}"/>
            </a:ext>
          </a:extLst>
        </xdr:cNvPr>
        <xdr:cNvSpPr>
          <a:spLocks noChangeShapeType="1"/>
        </xdr:cNvSpPr>
      </xdr:nvSpPr>
      <xdr:spPr bwMode="auto">
        <a:xfrm>
          <a:off x="3248025" y="150495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xdr:row>
      <xdr:rowOff>0</xdr:rowOff>
    </xdr:from>
    <xdr:to>
      <xdr:col>10</xdr:col>
      <xdr:colOff>304800</xdr:colOff>
      <xdr:row>8</xdr:row>
      <xdr:rowOff>0</xdr:rowOff>
    </xdr:to>
    <xdr:sp macro="" textlink="">
      <xdr:nvSpPr>
        <xdr:cNvPr id="131" name="Line 5">
          <a:extLst>
            <a:ext uri="{FF2B5EF4-FFF2-40B4-BE49-F238E27FC236}">
              <a16:creationId xmlns:a16="http://schemas.microsoft.com/office/drawing/2014/main" id="{00000000-0008-0000-0600-000083000000}"/>
            </a:ext>
          </a:extLst>
        </xdr:cNvPr>
        <xdr:cNvSpPr>
          <a:spLocks noChangeShapeType="1"/>
        </xdr:cNvSpPr>
      </xdr:nvSpPr>
      <xdr:spPr bwMode="auto">
        <a:xfrm>
          <a:off x="3857625" y="15049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47625</xdr:colOff>
          <xdr:row>6</xdr:row>
          <xdr:rowOff>304800</xdr:rowOff>
        </xdr:from>
        <xdr:to>
          <xdr:col>8</xdr:col>
          <xdr:colOff>38100</xdr:colOff>
          <xdr:row>8</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19050</xdr:colOff>
      <xdr:row>28</xdr:row>
      <xdr:rowOff>0</xdr:rowOff>
    </xdr:from>
    <xdr:to>
      <xdr:col>4</xdr:col>
      <xdr:colOff>19050</xdr:colOff>
      <xdr:row>39</xdr:row>
      <xdr:rowOff>200025</xdr:rowOff>
    </xdr:to>
    <xdr:sp macro="" textlink="">
      <xdr:nvSpPr>
        <xdr:cNvPr id="132" name="Line 60">
          <a:extLst>
            <a:ext uri="{FF2B5EF4-FFF2-40B4-BE49-F238E27FC236}">
              <a16:creationId xmlns:a16="http://schemas.microsoft.com/office/drawing/2014/main" id="{00000000-0008-0000-0600-000084000000}"/>
            </a:ext>
          </a:extLst>
        </xdr:cNvPr>
        <xdr:cNvSpPr>
          <a:spLocks noChangeShapeType="1"/>
        </xdr:cNvSpPr>
      </xdr:nvSpPr>
      <xdr:spPr bwMode="auto">
        <a:xfrm>
          <a:off x="1685925" y="7334250"/>
          <a:ext cx="0" cy="24860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47626</xdr:colOff>
      <xdr:row>28</xdr:row>
      <xdr:rowOff>71437</xdr:rowOff>
    </xdr:from>
    <xdr:to>
      <xdr:col>19</xdr:col>
      <xdr:colOff>297657</xdr:colOff>
      <xdr:row>29</xdr:row>
      <xdr:rowOff>119062</xdr:rowOff>
    </xdr:to>
    <xdr:sp macro="" textlink="">
      <xdr:nvSpPr>
        <xdr:cNvPr id="133" name="大かっこ 132">
          <a:extLst>
            <a:ext uri="{FF2B5EF4-FFF2-40B4-BE49-F238E27FC236}">
              <a16:creationId xmlns:a16="http://schemas.microsoft.com/office/drawing/2014/main" id="{00000000-0008-0000-0600-000085000000}"/>
            </a:ext>
          </a:extLst>
        </xdr:cNvPr>
        <xdr:cNvSpPr/>
      </xdr:nvSpPr>
      <xdr:spPr>
        <a:xfrm>
          <a:off x="6343651" y="7405687"/>
          <a:ext cx="631031"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28</xdr:row>
      <xdr:rowOff>0</xdr:rowOff>
    </xdr:from>
    <xdr:to>
      <xdr:col>4</xdr:col>
      <xdr:colOff>19050</xdr:colOff>
      <xdr:row>39</xdr:row>
      <xdr:rowOff>200025</xdr:rowOff>
    </xdr:to>
    <xdr:sp macro="" textlink="">
      <xdr:nvSpPr>
        <xdr:cNvPr id="134" name="Line 60">
          <a:extLst>
            <a:ext uri="{FF2B5EF4-FFF2-40B4-BE49-F238E27FC236}">
              <a16:creationId xmlns:a16="http://schemas.microsoft.com/office/drawing/2014/main" id="{00000000-0008-0000-0600-000086000000}"/>
            </a:ext>
          </a:extLst>
        </xdr:cNvPr>
        <xdr:cNvSpPr>
          <a:spLocks noChangeShapeType="1"/>
        </xdr:cNvSpPr>
      </xdr:nvSpPr>
      <xdr:spPr bwMode="auto">
        <a:xfrm>
          <a:off x="1685925" y="7334250"/>
          <a:ext cx="0" cy="24860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47626</xdr:colOff>
      <xdr:row>28</xdr:row>
      <xdr:rowOff>71437</xdr:rowOff>
    </xdr:from>
    <xdr:to>
      <xdr:col>19</xdr:col>
      <xdr:colOff>297657</xdr:colOff>
      <xdr:row>29</xdr:row>
      <xdr:rowOff>119062</xdr:rowOff>
    </xdr:to>
    <xdr:sp macro="" textlink="">
      <xdr:nvSpPr>
        <xdr:cNvPr id="135" name="大かっこ 134">
          <a:extLst>
            <a:ext uri="{FF2B5EF4-FFF2-40B4-BE49-F238E27FC236}">
              <a16:creationId xmlns:a16="http://schemas.microsoft.com/office/drawing/2014/main" id="{00000000-0008-0000-0600-000087000000}"/>
            </a:ext>
          </a:extLst>
        </xdr:cNvPr>
        <xdr:cNvSpPr/>
      </xdr:nvSpPr>
      <xdr:spPr>
        <a:xfrm>
          <a:off x="6343651" y="7405687"/>
          <a:ext cx="631031"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28</xdr:row>
      <xdr:rowOff>0</xdr:rowOff>
    </xdr:from>
    <xdr:to>
      <xdr:col>4</xdr:col>
      <xdr:colOff>19050</xdr:colOff>
      <xdr:row>39</xdr:row>
      <xdr:rowOff>200025</xdr:rowOff>
    </xdr:to>
    <xdr:sp macro="" textlink="">
      <xdr:nvSpPr>
        <xdr:cNvPr id="136" name="Line 60">
          <a:extLst>
            <a:ext uri="{FF2B5EF4-FFF2-40B4-BE49-F238E27FC236}">
              <a16:creationId xmlns:a16="http://schemas.microsoft.com/office/drawing/2014/main" id="{00000000-0008-0000-0600-000088000000}"/>
            </a:ext>
          </a:extLst>
        </xdr:cNvPr>
        <xdr:cNvSpPr>
          <a:spLocks noChangeShapeType="1"/>
        </xdr:cNvSpPr>
      </xdr:nvSpPr>
      <xdr:spPr bwMode="auto">
        <a:xfrm>
          <a:off x="1685925" y="7334250"/>
          <a:ext cx="0" cy="24860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47626</xdr:colOff>
      <xdr:row>28</xdr:row>
      <xdr:rowOff>71437</xdr:rowOff>
    </xdr:from>
    <xdr:to>
      <xdr:col>19</xdr:col>
      <xdr:colOff>297657</xdr:colOff>
      <xdr:row>29</xdr:row>
      <xdr:rowOff>119062</xdr:rowOff>
    </xdr:to>
    <xdr:sp macro="" textlink="">
      <xdr:nvSpPr>
        <xdr:cNvPr id="137" name="大かっこ 136">
          <a:extLst>
            <a:ext uri="{FF2B5EF4-FFF2-40B4-BE49-F238E27FC236}">
              <a16:creationId xmlns:a16="http://schemas.microsoft.com/office/drawing/2014/main" id="{00000000-0008-0000-0600-000089000000}"/>
            </a:ext>
          </a:extLst>
        </xdr:cNvPr>
        <xdr:cNvSpPr/>
      </xdr:nvSpPr>
      <xdr:spPr>
        <a:xfrm>
          <a:off x="6343651" y="7405687"/>
          <a:ext cx="631031"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28</xdr:row>
      <xdr:rowOff>0</xdr:rowOff>
    </xdr:from>
    <xdr:to>
      <xdr:col>4</xdr:col>
      <xdr:colOff>19050</xdr:colOff>
      <xdr:row>39</xdr:row>
      <xdr:rowOff>200025</xdr:rowOff>
    </xdr:to>
    <xdr:sp macro="" textlink="">
      <xdr:nvSpPr>
        <xdr:cNvPr id="138" name="Line 60">
          <a:extLst>
            <a:ext uri="{FF2B5EF4-FFF2-40B4-BE49-F238E27FC236}">
              <a16:creationId xmlns:a16="http://schemas.microsoft.com/office/drawing/2014/main" id="{00000000-0008-0000-0600-00008A000000}"/>
            </a:ext>
          </a:extLst>
        </xdr:cNvPr>
        <xdr:cNvSpPr>
          <a:spLocks noChangeShapeType="1"/>
        </xdr:cNvSpPr>
      </xdr:nvSpPr>
      <xdr:spPr bwMode="auto">
        <a:xfrm>
          <a:off x="1685925" y="7334250"/>
          <a:ext cx="0" cy="24860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47626</xdr:colOff>
      <xdr:row>28</xdr:row>
      <xdr:rowOff>71437</xdr:rowOff>
    </xdr:from>
    <xdr:to>
      <xdr:col>19</xdr:col>
      <xdr:colOff>297657</xdr:colOff>
      <xdr:row>29</xdr:row>
      <xdr:rowOff>119062</xdr:rowOff>
    </xdr:to>
    <xdr:sp macro="" textlink="">
      <xdr:nvSpPr>
        <xdr:cNvPr id="139" name="大かっこ 138">
          <a:extLst>
            <a:ext uri="{FF2B5EF4-FFF2-40B4-BE49-F238E27FC236}">
              <a16:creationId xmlns:a16="http://schemas.microsoft.com/office/drawing/2014/main" id="{00000000-0008-0000-0600-00008B000000}"/>
            </a:ext>
          </a:extLst>
        </xdr:cNvPr>
        <xdr:cNvSpPr/>
      </xdr:nvSpPr>
      <xdr:spPr>
        <a:xfrm>
          <a:off x="6343651" y="7405687"/>
          <a:ext cx="631031"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285750</xdr:colOff>
      <xdr:row>30</xdr:row>
      <xdr:rowOff>0</xdr:rowOff>
    </xdr:from>
    <xdr:to>
      <xdr:col>0</xdr:col>
      <xdr:colOff>285750</xdr:colOff>
      <xdr:row>39</xdr:row>
      <xdr:rowOff>190501</xdr:rowOff>
    </xdr:to>
    <xdr:sp macro="" textlink="">
      <xdr:nvSpPr>
        <xdr:cNvPr id="140" name="Line 57">
          <a:extLst>
            <a:ext uri="{FF2B5EF4-FFF2-40B4-BE49-F238E27FC236}">
              <a16:creationId xmlns:a16="http://schemas.microsoft.com/office/drawing/2014/main" id="{00000000-0008-0000-0600-00008C000000}"/>
            </a:ext>
          </a:extLst>
        </xdr:cNvPr>
        <xdr:cNvSpPr>
          <a:spLocks noChangeShapeType="1"/>
        </xdr:cNvSpPr>
      </xdr:nvSpPr>
      <xdr:spPr bwMode="auto">
        <a:xfrm flipH="1">
          <a:off x="285750" y="7734300"/>
          <a:ext cx="0" cy="2076451"/>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81322</xdr:colOff>
      <xdr:row>30</xdr:row>
      <xdr:rowOff>9526</xdr:rowOff>
    </xdr:from>
    <xdr:to>
      <xdr:col>2</xdr:col>
      <xdr:colOff>47625</xdr:colOff>
      <xdr:row>39</xdr:row>
      <xdr:rowOff>205290</xdr:rowOff>
    </xdr:to>
    <xdr:grpSp>
      <xdr:nvGrpSpPr>
        <xdr:cNvPr id="141" name="Group 49">
          <a:extLst>
            <a:ext uri="{FF2B5EF4-FFF2-40B4-BE49-F238E27FC236}">
              <a16:creationId xmlns:a16="http://schemas.microsoft.com/office/drawing/2014/main" id="{00000000-0008-0000-0600-00008D000000}"/>
            </a:ext>
          </a:extLst>
        </xdr:cNvPr>
        <xdr:cNvGrpSpPr>
          <a:grpSpLocks/>
        </xdr:cNvGrpSpPr>
      </xdr:nvGrpSpPr>
      <xdr:grpSpPr bwMode="auto">
        <a:xfrm>
          <a:off x="605197" y="7743826"/>
          <a:ext cx="347303" cy="2081714"/>
          <a:chOff x="46" y="734"/>
          <a:chExt cx="26" cy="151"/>
        </a:xfrm>
      </xdr:grpSpPr>
      <xdr:sp macro="" textlink="">
        <xdr:nvSpPr>
          <xdr:cNvPr id="142" name="Line 50">
            <a:extLst>
              <a:ext uri="{FF2B5EF4-FFF2-40B4-BE49-F238E27FC236}">
                <a16:creationId xmlns:a16="http://schemas.microsoft.com/office/drawing/2014/main" id="{00000000-0008-0000-0600-00008E000000}"/>
              </a:ext>
            </a:extLst>
          </xdr:cNvPr>
          <xdr:cNvSpPr>
            <a:spLocks noChangeShapeType="1"/>
          </xdr:cNvSpPr>
        </xdr:nvSpPr>
        <xdr:spPr bwMode="auto">
          <a:xfrm flipH="1">
            <a:off x="46" y="734"/>
            <a:ext cx="0" cy="151"/>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 name="Line 52">
            <a:extLst>
              <a:ext uri="{FF2B5EF4-FFF2-40B4-BE49-F238E27FC236}">
                <a16:creationId xmlns:a16="http://schemas.microsoft.com/office/drawing/2014/main" id="{00000000-0008-0000-0600-00008F000000}"/>
              </a:ext>
            </a:extLst>
          </xdr:cNvPr>
          <xdr:cNvSpPr>
            <a:spLocks noChangeShapeType="1"/>
          </xdr:cNvSpPr>
        </xdr:nvSpPr>
        <xdr:spPr bwMode="auto">
          <a:xfrm flipH="1">
            <a:off x="72" y="734"/>
            <a:ext cx="0" cy="151"/>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18</xdr:col>
      <xdr:colOff>47626</xdr:colOff>
      <xdr:row>28</xdr:row>
      <xdr:rowOff>71437</xdr:rowOff>
    </xdr:from>
    <xdr:to>
      <xdr:col>19</xdr:col>
      <xdr:colOff>297657</xdr:colOff>
      <xdr:row>29</xdr:row>
      <xdr:rowOff>119062</xdr:rowOff>
    </xdr:to>
    <xdr:sp macro="" textlink="">
      <xdr:nvSpPr>
        <xdr:cNvPr id="144" name="大かっこ 143">
          <a:extLst>
            <a:ext uri="{FF2B5EF4-FFF2-40B4-BE49-F238E27FC236}">
              <a16:creationId xmlns:a16="http://schemas.microsoft.com/office/drawing/2014/main" id="{00000000-0008-0000-0600-000090000000}"/>
            </a:ext>
          </a:extLst>
        </xdr:cNvPr>
        <xdr:cNvSpPr/>
      </xdr:nvSpPr>
      <xdr:spPr>
        <a:xfrm>
          <a:off x="6343651" y="7405687"/>
          <a:ext cx="631031"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142876</xdr:colOff>
      <xdr:row>30</xdr:row>
      <xdr:rowOff>0</xdr:rowOff>
    </xdr:from>
    <xdr:to>
      <xdr:col>23</xdr:col>
      <xdr:colOff>186360</xdr:colOff>
      <xdr:row>39</xdr:row>
      <xdr:rowOff>201705</xdr:rowOff>
    </xdr:to>
    <xdr:grpSp>
      <xdr:nvGrpSpPr>
        <xdr:cNvPr id="145" name="Group 84">
          <a:extLst>
            <a:ext uri="{FF2B5EF4-FFF2-40B4-BE49-F238E27FC236}">
              <a16:creationId xmlns:a16="http://schemas.microsoft.com/office/drawing/2014/main" id="{00000000-0008-0000-0600-000091000000}"/>
            </a:ext>
          </a:extLst>
        </xdr:cNvPr>
        <xdr:cNvGrpSpPr>
          <a:grpSpLocks/>
        </xdr:cNvGrpSpPr>
      </xdr:nvGrpSpPr>
      <xdr:grpSpPr bwMode="auto">
        <a:xfrm>
          <a:off x="7543801" y="7734300"/>
          <a:ext cx="481634" cy="2087655"/>
          <a:chOff x="318" y="345"/>
          <a:chExt cx="51" cy="224"/>
        </a:xfrm>
      </xdr:grpSpPr>
      <xdr:sp macro="" textlink="">
        <xdr:nvSpPr>
          <xdr:cNvPr id="146" name="Line 85">
            <a:extLst>
              <a:ext uri="{FF2B5EF4-FFF2-40B4-BE49-F238E27FC236}">
                <a16:creationId xmlns:a16="http://schemas.microsoft.com/office/drawing/2014/main" id="{00000000-0008-0000-0600-000092000000}"/>
              </a:ext>
            </a:extLst>
          </xdr:cNvPr>
          <xdr:cNvSpPr>
            <a:spLocks noChangeShapeType="1"/>
          </xdr:cNvSpPr>
        </xdr:nvSpPr>
        <xdr:spPr bwMode="auto">
          <a:xfrm>
            <a:off x="318"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7" name="Line 86">
            <a:extLst>
              <a:ext uri="{FF2B5EF4-FFF2-40B4-BE49-F238E27FC236}">
                <a16:creationId xmlns:a16="http://schemas.microsoft.com/office/drawing/2014/main" id="{00000000-0008-0000-0600-000093000000}"/>
              </a:ext>
            </a:extLst>
          </xdr:cNvPr>
          <xdr:cNvSpPr>
            <a:spLocks noChangeShapeType="1"/>
          </xdr:cNvSpPr>
        </xdr:nvSpPr>
        <xdr:spPr bwMode="auto">
          <a:xfrm>
            <a:off x="369" y="345"/>
            <a:ext cx="0" cy="22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704850</xdr:colOff>
      <xdr:row>25</xdr:row>
      <xdr:rowOff>0</xdr:rowOff>
    </xdr:from>
    <xdr:to>
      <xdr:col>13</xdr:col>
      <xdr:colOff>0</xdr:colOff>
      <xdr:row>25</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8753475" y="7753350"/>
          <a:ext cx="1714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AN55"/>
  <sheetViews>
    <sheetView showGridLines="0" tabSelected="1" view="pageBreakPreview" zoomScaleNormal="100" zoomScaleSheetLayoutView="100" workbookViewId="0"/>
  </sheetViews>
  <sheetFormatPr defaultColWidth="9" defaultRowHeight="13.5"/>
  <cols>
    <col min="1" max="1" width="6.125" style="469" customWidth="1"/>
    <col min="2" max="4" width="5.25" style="469" customWidth="1"/>
    <col min="5" max="14" width="4.125" style="469" customWidth="1"/>
    <col min="15" max="15" width="10.625" style="469" customWidth="1"/>
    <col min="16" max="16" width="5.875" style="469" customWidth="1"/>
    <col min="17" max="17" width="5" style="469" customWidth="1"/>
    <col min="18" max="19" width="10.625" style="469" customWidth="1"/>
    <col min="20" max="24" width="5" style="469" customWidth="1"/>
    <col min="25" max="34" width="2.5" style="469" customWidth="1"/>
    <col min="35" max="16384" width="9" style="469"/>
  </cols>
  <sheetData>
    <row r="1" spans="1:38" ht="13.5" customHeight="1">
      <c r="A1" s="463"/>
      <c r="B1" s="464"/>
      <c r="C1" s="464"/>
      <c r="D1" s="464"/>
      <c r="E1" s="465"/>
      <c r="F1" s="465"/>
      <c r="G1" s="465"/>
      <c r="H1" s="465"/>
      <c r="I1" s="465"/>
      <c r="J1" s="465"/>
      <c r="K1" s="465"/>
      <c r="L1" s="465"/>
      <c r="M1" s="466"/>
      <c r="N1" s="466"/>
      <c r="O1" s="466"/>
      <c r="P1" s="467"/>
      <c r="Q1" s="467"/>
      <c r="R1" s="467"/>
      <c r="S1" s="467"/>
      <c r="T1" s="468"/>
      <c r="U1" s="160"/>
      <c r="V1" s="160"/>
      <c r="W1" s="160"/>
      <c r="X1" s="160"/>
    </row>
    <row r="2" spans="1:38" ht="28.5">
      <c r="A2" s="470" t="s">
        <v>48</v>
      </c>
      <c r="B2" s="470"/>
      <c r="C2" s="470"/>
      <c r="D2" s="470"/>
      <c r="E2" s="470"/>
      <c r="F2" s="470"/>
      <c r="G2" s="470"/>
      <c r="H2" s="470"/>
      <c r="I2" s="470"/>
      <c r="J2" s="470"/>
      <c r="K2" s="470"/>
      <c r="L2" s="470"/>
      <c r="M2" s="470"/>
      <c r="N2" s="470"/>
      <c r="O2" s="470"/>
      <c r="P2" s="470"/>
      <c r="Q2" s="470"/>
      <c r="R2" s="470"/>
      <c r="S2" s="470"/>
      <c r="T2" s="470"/>
      <c r="U2" s="470"/>
      <c r="V2" s="470"/>
      <c r="W2" s="470"/>
      <c r="X2" s="470"/>
    </row>
    <row r="3" spans="1:38" ht="12.75" customHeight="1" thickBot="1">
      <c r="M3" s="471"/>
      <c r="N3" s="471"/>
      <c r="O3" s="471"/>
      <c r="P3" s="471"/>
      <c r="Q3" s="471"/>
      <c r="R3" s="472"/>
      <c r="S3" s="473"/>
      <c r="T3" s="473"/>
      <c r="U3" s="473"/>
      <c r="V3" s="473"/>
      <c r="W3" s="473"/>
      <c r="X3" s="473"/>
    </row>
    <row r="4" spans="1:38" ht="23.25" customHeight="1" thickTop="1" thickBot="1">
      <c r="A4" s="478" t="s">
        <v>173</v>
      </c>
      <c r="B4" s="478"/>
      <c r="C4" s="478"/>
      <c r="D4" s="478"/>
      <c r="E4" s="478"/>
      <c r="F4" s="478"/>
      <c r="G4" s="478"/>
      <c r="H4" s="478"/>
      <c r="I4" s="478"/>
      <c r="J4" s="478"/>
      <c r="K4" s="478"/>
      <c r="L4" s="478"/>
      <c r="M4" s="479"/>
      <c r="N4" s="209" t="s">
        <v>177</v>
      </c>
      <c r="O4" s="210"/>
      <c r="P4" s="210"/>
      <c r="Q4" s="175" t="s">
        <v>257</v>
      </c>
      <c r="R4" s="176"/>
      <c r="S4" s="666" t="s">
        <v>171</v>
      </c>
      <c r="T4" s="236"/>
      <c r="U4" s="237"/>
      <c r="V4" s="237"/>
      <c r="W4" s="237"/>
      <c r="X4" s="238"/>
    </row>
    <row r="5" spans="1:38" ht="23.25" customHeight="1" thickTop="1" thickBot="1">
      <c r="A5" s="491" t="s">
        <v>176</v>
      </c>
      <c r="B5" s="491"/>
      <c r="C5" s="491"/>
      <c r="D5" s="491"/>
      <c r="E5" s="491"/>
      <c r="F5" s="491"/>
      <c r="G5" s="491"/>
      <c r="H5" s="491"/>
      <c r="I5" s="491"/>
      <c r="J5" s="491"/>
      <c r="K5" s="491"/>
      <c r="L5" s="491"/>
      <c r="M5" s="492"/>
      <c r="N5" s="493" t="s">
        <v>170</v>
      </c>
      <c r="O5" s="494"/>
      <c r="P5" s="201"/>
      <c r="Q5" s="201"/>
      <c r="R5" s="201"/>
      <c r="S5" s="201"/>
      <c r="T5" s="201"/>
      <c r="U5" s="201"/>
      <c r="V5" s="201"/>
      <c r="W5" s="201"/>
      <c r="X5" s="202"/>
    </row>
    <row r="6" spans="1:38" ht="27" customHeight="1" thickTop="1" thickBot="1">
      <c r="A6" s="498" t="s">
        <v>153</v>
      </c>
      <c r="B6" s="499"/>
      <c r="C6" s="499"/>
      <c r="D6" s="500"/>
      <c r="E6" s="239"/>
      <c r="F6" s="240"/>
      <c r="G6" s="240"/>
      <c r="H6" s="240"/>
      <c r="I6" s="240"/>
      <c r="J6" s="240"/>
      <c r="K6" s="240"/>
      <c r="L6" s="240"/>
      <c r="M6" s="241"/>
      <c r="N6" s="504" t="s">
        <v>172</v>
      </c>
      <c r="O6" s="505"/>
      <c r="P6" s="189"/>
      <c r="Q6" s="189"/>
      <c r="R6" s="189"/>
      <c r="S6" s="189"/>
      <c r="T6" s="189"/>
      <c r="U6" s="189"/>
      <c r="V6" s="189"/>
      <c r="W6" s="189"/>
      <c r="X6" s="190"/>
      <c r="AA6" s="664"/>
      <c r="AB6" s="664"/>
      <c r="AC6" s="664"/>
      <c r="AD6" s="664"/>
      <c r="AE6" s="664"/>
      <c r="AF6" s="664"/>
      <c r="AG6" s="664"/>
      <c r="AH6" s="664"/>
      <c r="AI6" s="664"/>
      <c r="AJ6" s="664"/>
      <c r="AK6" s="664"/>
      <c r="AL6" s="664"/>
    </row>
    <row r="7" spans="1:38" ht="27" customHeight="1" thickTop="1">
      <c r="A7" s="508" t="s">
        <v>154</v>
      </c>
      <c r="B7" s="509"/>
      <c r="C7" s="509"/>
      <c r="D7" s="510"/>
      <c r="E7" s="511" t="s">
        <v>152</v>
      </c>
      <c r="F7" s="512"/>
      <c r="G7" s="512"/>
      <c r="H7" s="159"/>
      <c r="I7" s="184"/>
      <c r="J7" s="184"/>
      <c r="K7" s="184"/>
      <c r="L7" s="184"/>
      <c r="M7" s="185"/>
      <c r="N7" s="504"/>
      <c r="O7" s="505"/>
      <c r="P7" s="189"/>
      <c r="Q7" s="189"/>
      <c r="R7" s="189"/>
      <c r="S7" s="189"/>
      <c r="T7" s="189"/>
      <c r="U7" s="189"/>
      <c r="V7" s="189"/>
      <c r="W7" s="189"/>
      <c r="X7" s="190"/>
      <c r="AA7" s="664"/>
      <c r="AB7" s="664"/>
      <c r="AC7" s="664"/>
      <c r="AD7" s="664"/>
      <c r="AE7" s="664"/>
      <c r="AF7" s="664"/>
      <c r="AG7" s="664"/>
      <c r="AH7" s="664"/>
      <c r="AI7" s="664"/>
      <c r="AJ7" s="664"/>
      <c r="AK7" s="664"/>
      <c r="AL7" s="664"/>
    </row>
    <row r="8" spans="1:38" ht="27" customHeight="1">
      <c r="A8" s="516" t="s">
        <v>49</v>
      </c>
      <c r="B8" s="517"/>
      <c r="C8" s="517"/>
      <c r="D8" s="518"/>
      <c r="E8" s="188">
        <v>2022</v>
      </c>
      <c r="F8" s="187"/>
      <c r="G8" s="521" t="s">
        <v>50</v>
      </c>
      <c r="H8" s="186">
        <v>10</v>
      </c>
      <c r="I8" s="187"/>
      <c r="J8" s="521" t="s">
        <v>51</v>
      </c>
      <c r="K8" s="186">
        <v>31</v>
      </c>
      <c r="L8" s="187"/>
      <c r="M8" s="523" t="s">
        <v>52</v>
      </c>
      <c r="N8" s="504" t="s">
        <v>5</v>
      </c>
      <c r="O8" s="505"/>
      <c r="P8" s="189"/>
      <c r="Q8" s="189"/>
      <c r="R8" s="189"/>
      <c r="S8" s="189"/>
      <c r="T8" s="189"/>
      <c r="U8" s="189"/>
      <c r="V8" s="189"/>
      <c r="W8" s="189"/>
      <c r="X8" s="190"/>
      <c r="AA8" s="664"/>
      <c r="AB8" s="664"/>
      <c r="AC8" s="664"/>
      <c r="AD8" s="664"/>
      <c r="AE8" s="664"/>
      <c r="AF8" s="664"/>
      <c r="AG8" s="664"/>
      <c r="AH8" s="664"/>
      <c r="AI8" s="664"/>
      <c r="AJ8" s="664"/>
      <c r="AK8" s="664"/>
      <c r="AL8" s="664"/>
    </row>
    <row r="9" spans="1:38" ht="27" customHeight="1">
      <c r="A9" s="526" t="s">
        <v>4</v>
      </c>
      <c r="B9" s="527"/>
      <c r="C9" s="527"/>
      <c r="D9" s="528"/>
      <c r="E9" s="196"/>
      <c r="F9" s="197"/>
      <c r="G9" s="197"/>
      <c r="H9" s="197"/>
      <c r="I9" s="197"/>
      <c r="J9" s="197"/>
      <c r="K9" s="197"/>
      <c r="L9" s="197"/>
      <c r="M9" s="198"/>
      <c r="N9" s="532" t="s">
        <v>169</v>
      </c>
      <c r="O9" s="533"/>
      <c r="P9" s="194"/>
      <c r="Q9" s="194"/>
      <c r="R9" s="194"/>
      <c r="S9" s="194"/>
      <c r="T9" s="194"/>
      <c r="U9" s="194"/>
      <c r="V9" s="194"/>
      <c r="W9" s="194"/>
      <c r="X9" s="195"/>
      <c r="AA9" s="664"/>
      <c r="AB9" s="664"/>
      <c r="AC9" s="664"/>
      <c r="AD9" s="664"/>
      <c r="AE9" s="664"/>
      <c r="AF9" s="664"/>
      <c r="AG9" s="664"/>
      <c r="AH9" s="664"/>
      <c r="AI9" s="664"/>
      <c r="AJ9" s="664"/>
      <c r="AK9" s="664"/>
      <c r="AL9" s="664"/>
    </row>
    <row r="10" spans="1:38" ht="27" customHeight="1">
      <c r="A10" s="526" t="s">
        <v>6</v>
      </c>
      <c r="B10" s="527"/>
      <c r="C10" s="527"/>
      <c r="D10" s="528"/>
      <c r="E10" s="203"/>
      <c r="F10" s="204"/>
      <c r="G10" s="204"/>
      <c r="H10" s="204"/>
      <c r="I10" s="204"/>
      <c r="J10" s="204"/>
      <c r="K10" s="204"/>
      <c r="L10" s="204"/>
      <c r="M10" s="204"/>
      <c r="N10" s="204"/>
      <c r="O10" s="204"/>
      <c r="P10" s="204"/>
      <c r="Q10" s="204"/>
      <c r="R10" s="204"/>
      <c r="S10" s="204"/>
      <c r="T10" s="204"/>
      <c r="U10" s="204"/>
      <c r="V10" s="204"/>
      <c r="W10" s="204"/>
      <c r="X10" s="205"/>
      <c r="AA10" s="664"/>
      <c r="AB10" s="664"/>
      <c r="AC10" s="664"/>
      <c r="AD10" s="664"/>
      <c r="AE10" s="664"/>
      <c r="AF10" s="664"/>
      <c r="AG10" s="664"/>
      <c r="AH10" s="664"/>
      <c r="AI10" s="664"/>
      <c r="AJ10" s="664"/>
      <c r="AK10" s="664"/>
      <c r="AL10" s="664"/>
    </row>
    <row r="11" spans="1:38" ht="27" customHeight="1">
      <c r="A11" s="526" t="s">
        <v>9</v>
      </c>
      <c r="B11" s="527"/>
      <c r="C11" s="527"/>
      <c r="D11" s="528"/>
      <c r="E11" s="191"/>
      <c r="F11" s="192"/>
      <c r="G11" s="192"/>
      <c r="H11" s="192"/>
      <c r="I11" s="192"/>
      <c r="J11" s="192"/>
      <c r="K11" s="192"/>
      <c r="L11" s="192"/>
      <c r="M11" s="192"/>
      <c r="N11" s="192"/>
      <c r="O11" s="192"/>
      <c r="P11" s="192"/>
      <c r="Q11" s="192"/>
      <c r="R11" s="192"/>
      <c r="S11" s="192"/>
      <c r="T11" s="192"/>
      <c r="U11" s="192"/>
      <c r="V11" s="192"/>
      <c r="W11" s="192"/>
      <c r="X11" s="193"/>
      <c r="Y11" s="542"/>
      <c r="Z11" s="542"/>
    </row>
    <row r="12" spans="1:38" ht="27" customHeight="1">
      <c r="A12" s="543" t="s">
        <v>167</v>
      </c>
      <c r="B12" s="544"/>
      <c r="C12" s="544"/>
      <c r="D12" s="545"/>
      <c r="E12" s="191"/>
      <c r="F12" s="192"/>
      <c r="G12" s="192"/>
      <c r="H12" s="192"/>
      <c r="I12" s="192"/>
      <c r="J12" s="192"/>
      <c r="K12" s="192"/>
      <c r="L12" s="192"/>
      <c r="M12" s="208"/>
      <c r="N12" s="547" t="s">
        <v>168</v>
      </c>
      <c r="O12" s="548"/>
      <c r="P12" s="548"/>
      <c r="Q12" s="549"/>
      <c r="R12" s="192"/>
      <c r="S12" s="192"/>
      <c r="T12" s="192"/>
      <c r="U12" s="192"/>
      <c r="V12" s="192"/>
      <c r="W12" s="192"/>
      <c r="X12" s="193"/>
      <c r="Y12" s="542"/>
      <c r="Z12" s="542"/>
    </row>
    <row r="13" spans="1:38" ht="27" customHeight="1">
      <c r="A13" s="550" t="s">
        <v>11</v>
      </c>
      <c r="B13" s="551" t="s">
        <v>235</v>
      </c>
      <c r="C13" s="551"/>
      <c r="D13" s="551"/>
      <c r="E13" s="551"/>
      <c r="F13" s="551"/>
      <c r="G13" s="551"/>
      <c r="H13" s="551"/>
      <c r="I13" s="155"/>
      <c r="J13" s="155"/>
      <c r="K13" s="155"/>
      <c r="L13" s="155"/>
      <c r="M13" s="155"/>
      <c r="N13" s="155"/>
      <c r="O13" s="156"/>
      <c r="P13" s="177"/>
      <c r="Q13" s="178"/>
      <c r="R13" s="178"/>
      <c r="S13" s="178"/>
      <c r="T13" s="178"/>
      <c r="U13" s="178"/>
      <c r="V13" s="178"/>
      <c r="W13" s="178"/>
      <c r="X13" s="179"/>
    </row>
    <row r="14" spans="1:38" ht="27" customHeight="1">
      <c r="A14" s="550" t="s">
        <v>15</v>
      </c>
      <c r="B14" s="551" t="s">
        <v>56</v>
      </c>
      <c r="C14" s="551"/>
      <c r="D14" s="551"/>
      <c r="E14" s="551"/>
      <c r="F14" s="551"/>
      <c r="G14" s="551"/>
      <c r="H14" s="551"/>
      <c r="I14" s="555"/>
      <c r="J14" s="556"/>
      <c r="K14" s="556"/>
      <c r="L14" s="555" t="s">
        <v>13</v>
      </c>
      <c r="M14" s="183" t="str">
        <f>IF(AND(P13="",P14=""),"",P14/P13)</f>
        <v/>
      </c>
      <c r="N14" s="183"/>
      <c r="O14" s="557" t="s">
        <v>165</v>
      </c>
      <c r="P14" s="180"/>
      <c r="Q14" s="181"/>
      <c r="R14" s="181"/>
      <c r="S14" s="181"/>
      <c r="T14" s="181"/>
      <c r="U14" s="181"/>
      <c r="V14" s="181"/>
      <c r="W14" s="181"/>
      <c r="X14" s="182"/>
    </row>
    <row r="15" spans="1:38" ht="27" customHeight="1">
      <c r="A15" s="550" t="s">
        <v>17</v>
      </c>
      <c r="B15" s="551" t="s">
        <v>62</v>
      </c>
      <c r="C15" s="551"/>
      <c r="D15" s="551"/>
      <c r="E15" s="551"/>
      <c r="F15" s="551"/>
      <c r="G15" s="551"/>
      <c r="H15" s="551"/>
      <c r="I15" s="555"/>
      <c r="J15" s="556"/>
      <c r="K15" s="556"/>
      <c r="L15" s="555" t="s">
        <v>13</v>
      </c>
      <c r="M15" s="183" t="str">
        <f>IF(AND(P13="",P15=""),"",P15/P13)</f>
        <v/>
      </c>
      <c r="N15" s="183"/>
      <c r="O15" s="561" t="s">
        <v>165</v>
      </c>
      <c r="P15" s="177"/>
      <c r="Q15" s="178"/>
      <c r="R15" s="178"/>
      <c r="S15" s="178"/>
      <c r="T15" s="178"/>
      <c r="U15" s="178"/>
      <c r="V15" s="178"/>
      <c r="W15" s="178"/>
      <c r="X15" s="179"/>
    </row>
    <row r="16" spans="1:38" ht="27" customHeight="1">
      <c r="A16" s="550" t="s">
        <v>18</v>
      </c>
      <c r="B16" s="551" t="s">
        <v>12</v>
      </c>
      <c r="C16" s="551"/>
      <c r="D16" s="551"/>
      <c r="E16" s="551"/>
      <c r="F16" s="551"/>
      <c r="G16" s="551"/>
      <c r="H16" s="551"/>
      <c r="I16" s="556"/>
      <c r="J16" s="556"/>
      <c r="K16" s="565" t="s">
        <v>166</v>
      </c>
      <c r="L16" s="565"/>
      <c r="M16" s="214" t="str">
        <f>IF(AND(M14="",M15=""),"",SUM(M14:N15))</f>
        <v/>
      </c>
      <c r="N16" s="214"/>
      <c r="O16" s="561" t="s">
        <v>165</v>
      </c>
      <c r="P16" s="215" t="str">
        <f>IF(AND(P14="",P15=""),"",SUM(P14:P15))</f>
        <v/>
      </c>
      <c r="Q16" s="216"/>
      <c r="R16" s="216"/>
      <c r="S16" s="216"/>
      <c r="T16" s="216"/>
      <c r="U16" s="216"/>
      <c r="V16" s="216"/>
      <c r="W16" s="216"/>
      <c r="X16" s="217"/>
    </row>
    <row r="17" spans="1:40" ht="27" customHeight="1" thickBot="1">
      <c r="A17" s="566" t="s">
        <v>115</v>
      </c>
      <c r="B17" s="567" t="s">
        <v>161</v>
      </c>
      <c r="C17" s="567"/>
      <c r="D17" s="567"/>
      <c r="E17" s="567"/>
      <c r="F17" s="567"/>
      <c r="G17" s="567"/>
      <c r="H17" s="567"/>
      <c r="I17" s="568"/>
      <c r="J17" s="568"/>
      <c r="K17" s="569" t="s">
        <v>160</v>
      </c>
      <c r="L17" s="569"/>
      <c r="M17" s="157"/>
      <c r="N17" s="157"/>
      <c r="O17" s="158"/>
      <c r="P17" s="218" t="str">
        <f>IF(P16="","",P13-P16)</f>
        <v/>
      </c>
      <c r="Q17" s="219"/>
      <c r="R17" s="219"/>
      <c r="S17" s="219"/>
      <c r="T17" s="219"/>
      <c r="U17" s="219"/>
      <c r="V17" s="219"/>
      <c r="W17" s="219"/>
      <c r="X17" s="220"/>
    </row>
    <row r="18" spans="1:40" ht="27" customHeight="1" thickTop="1">
      <c r="A18" s="570" t="s">
        <v>116</v>
      </c>
      <c r="B18" s="571" t="s">
        <v>237</v>
      </c>
      <c r="C18" s="571"/>
      <c r="D18" s="571"/>
      <c r="E18" s="571"/>
      <c r="F18" s="571"/>
      <c r="G18" s="571"/>
      <c r="H18" s="571"/>
      <c r="I18" s="572" t="s">
        <v>184</v>
      </c>
      <c r="J18" s="572"/>
      <c r="K18" s="572"/>
      <c r="L18" s="572"/>
      <c r="M18" s="572"/>
      <c r="N18" s="572"/>
      <c r="O18" s="573"/>
      <c r="P18" s="211" t="str">
        <f>IF(AND(R21="",R23=""),"",SUM(R21:S23))</f>
        <v/>
      </c>
      <c r="Q18" s="212"/>
      <c r="R18" s="212"/>
      <c r="S18" s="212"/>
      <c r="T18" s="212"/>
      <c r="U18" s="212"/>
      <c r="V18" s="212"/>
      <c r="W18" s="212"/>
      <c r="X18" s="213"/>
    </row>
    <row r="19" spans="1:40" ht="27" customHeight="1">
      <c r="A19" s="550" t="s">
        <v>117</v>
      </c>
      <c r="B19" s="551" t="s">
        <v>21</v>
      </c>
      <c r="C19" s="551"/>
      <c r="D19" s="551"/>
      <c r="E19" s="551"/>
      <c r="F19" s="551"/>
      <c r="G19" s="551"/>
      <c r="H19" s="551"/>
      <c r="I19" s="574"/>
      <c r="J19" s="574"/>
      <c r="K19" s="574"/>
      <c r="L19" s="574"/>
      <c r="M19" s="574"/>
      <c r="N19" s="574"/>
      <c r="O19" s="575"/>
      <c r="P19" s="215" t="str">
        <f>IF(AND(V21="",V23=""),"",SUM(S21:V23))</f>
        <v/>
      </c>
      <c r="Q19" s="216"/>
      <c r="R19" s="216"/>
      <c r="S19" s="216"/>
      <c r="T19" s="216"/>
      <c r="U19" s="216"/>
      <c r="V19" s="216"/>
      <c r="W19" s="216"/>
      <c r="X19" s="217"/>
    </row>
    <row r="20" spans="1:40" ht="27" customHeight="1" thickBot="1">
      <c r="A20" s="566" t="s">
        <v>82</v>
      </c>
      <c r="B20" s="576" t="s">
        <v>236</v>
      </c>
      <c r="C20" s="576"/>
      <c r="D20" s="576"/>
      <c r="E20" s="576"/>
      <c r="F20" s="576"/>
      <c r="G20" s="576"/>
      <c r="H20" s="576"/>
      <c r="I20" s="577" t="s">
        <v>183</v>
      </c>
      <c r="J20" s="577"/>
      <c r="K20" s="578"/>
      <c r="L20" s="578"/>
      <c r="M20" s="578"/>
      <c r="N20" s="578"/>
      <c r="O20" s="579"/>
      <c r="P20" s="211" t="str">
        <f>IF(P18="","",SUM(P18:P19))</f>
        <v/>
      </c>
      <c r="Q20" s="212"/>
      <c r="R20" s="212"/>
      <c r="S20" s="212"/>
      <c r="T20" s="212"/>
      <c r="U20" s="212"/>
      <c r="V20" s="212"/>
      <c r="W20" s="212"/>
      <c r="X20" s="213"/>
    </row>
    <row r="21" spans="1:40" ht="27" customHeight="1" thickTop="1">
      <c r="A21" s="583"/>
      <c r="B21" s="584"/>
      <c r="C21" s="584"/>
      <c r="D21" s="584"/>
      <c r="E21" s="584"/>
      <c r="F21" s="584"/>
      <c r="G21" s="584"/>
      <c r="H21" s="584"/>
      <c r="I21" s="585"/>
      <c r="J21" s="585"/>
      <c r="K21" s="586" t="s">
        <v>253</v>
      </c>
      <c r="L21" s="587"/>
      <c r="M21" s="588"/>
      <c r="N21" s="165" t="s">
        <v>83</v>
      </c>
      <c r="O21" s="221" t="s">
        <v>174</v>
      </c>
      <c r="P21" s="221"/>
      <c r="Q21" s="222"/>
      <c r="R21" s="223"/>
      <c r="S21" s="223"/>
      <c r="T21" s="224" t="s">
        <v>182</v>
      </c>
      <c r="U21" s="224"/>
      <c r="V21" s="225" t="str">
        <f>IF(R21="","",R21*0.1)</f>
        <v/>
      </c>
      <c r="W21" s="225"/>
      <c r="X21" s="226"/>
    </row>
    <row r="22" spans="1:40" ht="27" customHeight="1">
      <c r="A22" s="583"/>
      <c r="B22" s="584"/>
      <c r="C22" s="584"/>
      <c r="D22" s="584"/>
      <c r="E22" s="584"/>
      <c r="F22" s="584"/>
      <c r="G22" s="584"/>
      <c r="H22" s="584"/>
      <c r="I22" s="585"/>
      <c r="J22" s="585"/>
      <c r="K22" s="591"/>
      <c r="L22" s="592"/>
      <c r="M22" s="593"/>
      <c r="N22" s="166"/>
      <c r="O22" s="168" t="s">
        <v>175</v>
      </c>
      <c r="P22" s="169"/>
      <c r="Q22" s="170"/>
      <c r="R22" s="171"/>
      <c r="S22" s="172"/>
      <c r="T22" s="173" t="s">
        <v>182</v>
      </c>
      <c r="U22" s="174"/>
      <c r="V22" s="163" t="str">
        <f>IF(R22="","",R22*0.08)</f>
        <v/>
      </c>
      <c r="W22" s="163"/>
      <c r="X22" s="164"/>
    </row>
    <row r="23" spans="1:40" ht="27" customHeight="1" thickBot="1">
      <c r="A23" s="583"/>
      <c r="B23" s="584"/>
      <c r="C23" s="584"/>
      <c r="D23" s="584"/>
      <c r="E23" s="584"/>
      <c r="F23" s="584"/>
      <c r="G23" s="584"/>
      <c r="H23" s="584"/>
      <c r="I23" s="585"/>
      <c r="J23" s="585"/>
      <c r="K23" s="596"/>
      <c r="L23" s="597"/>
      <c r="M23" s="598"/>
      <c r="N23" s="167"/>
      <c r="O23" s="227" t="s">
        <v>180</v>
      </c>
      <c r="P23" s="228"/>
      <c r="Q23" s="229"/>
      <c r="R23" s="230"/>
      <c r="S23" s="231"/>
      <c r="T23" s="232" t="s">
        <v>182</v>
      </c>
      <c r="U23" s="233"/>
      <c r="V23" s="234" t="str">
        <f>IF(R23="","",R23*0)</f>
        <v/>
      </c>
      <c r="W23" s="234"/>
      <c r="X23" s="235"/>
    </row>
    <row r="24" spans="1:40" ht="12.75" customHeight="1" thickTop="1" thickBot="1"/>
    <row r="25" spans="1:40" ht="30.75" customHeight="1" thickTop="1">
      <c r="A25" s="601" t="s">
        <v>259</v>
      </c>
      <c r="B25" s="602"/>
      <c r="C25" s="602"/>
      <c r="D25" s="602"/>
      <c r="E25" s="602"/>
      <c r="F25" s="602"/>
      <c r="G25" s="602"/>
      <c r="H25" s="602"/>
      <c r="I25" s="602"/>
      <c r="J25" s="602"/>
      <c r="K25" s="602"/>
      <c r="L25" s="602"/>
      <c r="M25" s="602"/>
      <c r="N25" s="602"/>
      <c r="O25" s="602"/>
      <c r="P25" s="602"/>
      <c r="Q25" s="602"/>
      <c r="R25" s="602"/>
      <c r="S25" s="602"/>
      <c r="T25" s="602"/>
      <c r="U25" s="602"/>
      <c r="V25" s="602"/>
      <c r="W25" s="602"/>
      <c r="X25" s="603"/>
      <c r="AB25" s="663"/>
      <c r="AC25" s="663"/>
      <c r="AD25" s="663"/>
      <c r="AE25" s="663"/>
      <c r="AF25" s="663"/>
      <c r="AG25" s="663"/>
      <c r="AH25" s="663"/>
      <c r="AI25" s="663"/>
      <c r="AJ25" s="663"/>
      <c r="AK25" s="663"/>
      <c r="AL25" s="663"/>
      <c r="AM25" s="663"/>
      <c r="AN25" s="663"/>
    </row>
    <row r="26" spans="1:40" ht="30.75" customHeight="1">
      <c r="A26" s="604"/>
      <c r="B26" s="605"/>
      <c r="C26" s="605"/>
      <c r="D26" s="605"/>
      <c r="E26" s="605"/>
      <c r="F26" s="605"/>
      <c r="G26" s="605"/>
      <c r="H26" s="605"/>
      <c r="I26" s="605"/>
      <c r="J26" s="605"/>
      <c r="K26" s="605"/>
      <c r="L26" s="605"/>
      <c r="M26" s="605"/>
      <c r="N26" s="605"/>
      <c r="O26" s="605"/>
      <c r="P26" s="605"/>
      <c r="Q26" s="605"/>
      <c r="R26" s="605"/>
      <c r="S26" s="605"/>
      <c r="T26" s="605"/>
      <c r="U26" s="605"/>
      <c r="V26" s="605"/>
      <c r="W26" s="605"/>
      <c r="X26" s="606"/>
      <c r="AB26" s="663"/>
      <c r="AC26" s="663"/>
      <c r="AD26" s="663"/>
      <c r="AE26" s="663"/>
      <c r="AF26" s="663"/>
      <c r="AG26" s="663"/>
      <c r="AH26" s="663"/>
      <c r="AI26" s="663"/>
      <c r="AJ26" s="663"/>
      <c r="AK26" s="663"/>
      <c r="AL26" s="663"/>
      <c r="AM26" s="663"/>
      <c r="AN26" s="663"/>
    </row>
    <row r="27" spans="1:40" ht="30.75" customHeight="1">
      <c r="A27" s="604"/>
      <c r="B27" s="605"/>
      <c r="C27" s="605"/>
      <c r="D27" s="605"/>
      <c r="E27" s="605"/>
      <c r="F27" s="605"/>
      <c r="G27" s="605"/>
      <c r="H27" s="605"/>
      <c r="I27" s="605"/>
      <c r="J27" s="605"/>
      <c r="K27" s="605"/>
      <c r="L27" s="605"/>
      <c r="M27" s="605"/>
      <c r="N27" s="605"/>
      <c r="O27" s="605"/>
      <c r="P27" s="605"/>
      <c r="Q27" s="605"/>
      <c r="R27" s="605"/>
      <c r="S27" s="605"/>
      <c r="T27" s="605"/>
      <c r="U27" s="605"/>
      <c r="V27" s="605"/>
      <c r="W27" s="605"/>
      <c r="X27" s="606"/>
      <c r="AB27" s="663"/>
      <c r="AC27" s="663"/>
      <c r="AD27" s="663"/>
      <c r="AE27" s="663"/>
      <c r="AF27" s="663"/>
      <c r="AG27" s="663"/>
      <c r="AH27" s="663"/>
      <c r="AI27" s="663"/>
      <c r="AJ27" s="663"/>
      <c r="AK27" s="663"/>
      <c r="AL27" s="663"/>
      <c r="AM27" s="663"/>
      <c r="AN27" s="663"/>
    </row>
    <row r="28" spans="1:40" ht="24.75" customHeight="1">
      <c r="A28" s="604"/>
      <c r="B28" s="605"/>
      <c r="C28" s="605"/>
      <c r="D28" s="605"/>
      <c r="E28" s="605"/>
      <c r="F28" s="605"/>
      <c r="G28" s="605"/>
      <c r="H28" s="605"/>
      <c r="I28" s="605"/>
      <c r="J28" s="605"/>
      <c r="K28" s="605"/>
      <c r="L28" s="605"/>
      <c r="M28" s="605"/>
      <c r="N28" s="605"/>
      <c r="O28" s="605"/>
      <c r="P28" s="605"/>
      <c r="Q28" s="605"/>
      <c r="R28" s="605"/>
      <c r="S28" s="605"/>
      <c r="T28" s="605"/>
      <c r="U28" s="605"/>
      <c r="V28" s="605"/>
      <c r="W28" s="605"/>
      <c r="X28" s="606"/>
      <c r="AB28" s="663"/>
      <c r="AC28" s="663"/>
      <c r="AD28" s="663"/>
      <c r="AE28" s="663"/>
      <c r="AF28" s="663"/>
      <c r="AG28" s="663"/>
      <c r="AH28" s="663"/>
      <c r="AI28" s="663"/>
      <c r="AJ28" s="663"/>
      <c r="AK28" s="663"/>
      <c r="AL28" s="663"/>
      <c r="AM28" s="663"/>
      <c r="AN28" s="663"/>
    </row>
    <row r="29" spans="1:40" ht="24.75" customHeight="1">
      <c r="A29" s="604"/>
      <c r="B29" s="605"/>
      <c r="C29" s="605"/>
      <c r="D29" s="605"/>
      <c r="E29" s="605"/>
      <c r="F29" s="605"/>
      <c r="G29" s="605"/>
      <c r="H29" s="605"/>
      <c r="I29" s="605"/>
      <c r="J29" s="605"/>
      <c r="K29" s="605"/>
      <c r="L29" s="605"/>
      <c r="M29" s="605"/>
      <c r="N29" s="605"/>
      <c r="O29" s="605"/>
      <c r="P29" s="605"/>
      <c r="Q29" s="605"/>
      <c r="R29" s="605"/>
      <c r="S29" s="605"/>
      <c r="T29" s="605"/>
      <c r="U29" s="605"/>
      <c r="V29" s="605"/>
      <c r="W29" s="605"/>
      <c r="X29" s="606"/>
      <c r="AB29" s="663"/>
      <c r="AC29" s="663"/>
      <c r="AD29" s="663"/>
      <c r="AE29" s="663"/>
      <c r="AF29" s="663"/>
      <c r="AG29" s="663"/>
      <c r="AH29" s="663"/>
      <c r="AI29" s="663"/>
      <c r="AJ29" s="663"/>
      <c r="AK29" s="663"/>
      <c r="AL29" s="663"/>
      <c r="AM29" s="663"/>
      <c r="AN29" s="663"/>
    </row>
    <row r="30" spans="1:40" ht="24.75" customHeight="1">
      <c r="A30" s="604"/>
      <c r="B30" s="605"/>
      <c r="C30" s="605"/>
      <c r="D30" s="605"/>
      <c r="E30" s="605"/>
      <c r="F30" s="605"/>
      <c r="G30" s="605"/>
      <c r="H30" s="605"/>
      <c r="I30" s="605"/>
      <c r="J30" s="605"/>
      <c r="K30" s="605"/>
      <c r="L30" s="605"/>
      <c r="M30" s="605"/>
      <c r="N30" s="605"/>
      <c r="O30" s="605"/>
      <c r="P30" s="605"/>
      <c r="Q30" s="605"/>
      <c r="R30" s="605"/>
      <c r="S30" s="605"/>
      <c r="T30" s="605"/>
      <c r="U30" s="605"/>
      <c r="V30" s="605"/>
      <c r="W30" s="605"/>
      <c r="X30" s="606"/>
      <c r="AB30" s="663"/>
      <c r="AC30" s="663"/>
      <c r="AD30" s="663"/>
      <c r="AE30" s="663"/>
      <c r="AF30" s="663"/>
      <c r="AG30" s="663"/>
      <c r="AH30" s="663"/>
      <c r="AI30" s="663"/>
      <c r="AJ30" s="663"/>
      <c r="AK30" s="663"/>
      <c r="AL30" s="663"/>
      <c r="AM30" s="663"/>
      <c r="AN30" s="663"/>
    </row>
    <row r="31" spans="1:40" ht="24.75" customHeight="1" thickBot="1">
      <c r="A31" s="607"/>
      <c r="B31" s="608"/>
      <c r="C31" s="608"/>
      <c r="D31" s="608"/>
      <c r="E31" s="608"/>
      <c r="F31" s="608"/>
      <c r="G31" s="608"/>
      <c r="H31" s="608"/>
      <c r="I31" s="608"/>
      <c r="J31" s="608"/>
      <c r="K31" s="608"/>
      <c r="L31" s="608"/>
      <c r="M31" s="608"/>
      <c r="N31" s="608"/>
      <c r="O31" s="608"/>
      <c r="P31" s="608"/>
      <c r="Q31" s="608"/>
      <c r="R31" s="608"/>
      <c r="S31" s="608"/>
      <c r="T31" s="608"/>
      <c r="U31" s="608"/>
      <c r="V31" s="608"/>
      <c r="W31" s="608"/>
      <c r="X31" s="609"/>
      <c r="AB31" s="665"/>
      <c r="AC31" s="665"/>
      <c r="AD31" s="665"/>
      <c r="AE31" s="665"/>
      <c r="AF31" s="665"/>
      <c r="AG31" s="665"/>
      <c r="AH31" s="665"/>
      <c r="AI31" s="665"/>
      <c r="AJ31" s="665"/>
      <c r="AK31" s="665"/>
      <c r="AL31" s="665"/>
      <c r="AM31" s="665"/>
      <c r="AN31" s="665"/>
    </row>
    <row r="32" spans="1:40" ht="12.95" customHeight="1" thickTop="1" thickBot="1">
      <c r="A32" s="610"/>
      <c r="B32" s="610"/>
      <c r="C32" s="610"/>
      <c r="D32" s="610"/>
      <c r="E32" s="610"/>
      <c r="F32" s="610"/>
      <c r="G32" s="610"/>
      <c r="H32" s="610"/>
      <c r="I32" s="610"/>
      <c r="J32" s="610"/>
      <c r="K32" s="610"/>
      <c r="L32" s="610"/>
      <c r="M32" s="610"/>
      <c r="N32" s="610"/>
      <c r="O32" s="610"/>
      <c r="P32" s="610"/>
      <c r="Q32" s="610"/>
      <c r="R32" s="610"/>
      <c r="S32" s="610"/>
      <c r="T32" s="610"/>
      <c r="U32" s="610"/>
      <c r="V32" s="610"/>
      <c r="W32" s="610"/>
      <c r="X32" s="610"/>
    </row>
    <row r="33" spans="1:29" ht="24.75" customHeight="1">
      <c r="A33" s="611" t="s">
        <v>258</v>
      </c>
      <c r="B33" s="612"/>
      <c r="C33" s="612"/>
      <c r="D33" s="612"/>
      <c r="E33" s="612"/>
      <c r="F33" s="612"/>
      <c r="G33" s="612"/>
      <c r="H33" s="612"/>
      <c r="I33" s="612"/>
      <c r="J33" s="612"/>
      <c r="K33" s="612"/>
      <c r="L33" s="612"/>
      <c r="M33" s="612"/>
      <c r="N33" s="612"/>
      <c r="O33" s="612"/>
      <c r="P33" s="612"/>
      <c r="Q33" s="612"/>
      <c r="R33" s="612"/>
      <c r="S33" s="612"/>
      <c r="T33" s="612"/>
      <c r="U33" s="612"/>
      <c r="V33" s="612"/>
      <c r="W33" s="612"/>
      <c r="X33" s="613"/>
      <c r="AC33" s="614"/>
    </row>
    <row r="34" spans="1:29" ht="24.75" customHeight="1">
      <c r="A34" s="615"/>
      <c r="B34" s="616"/>
      <c r="C34" s="616"/>
      <c r="D34" s="616"/>
      <c r="E34" s="616"/>
      <c r="F34" s="616"/>
      <c r="G34" s="616"/>
      <c r="H34" s="616"/>
      <c r="I34" s="616"/>
      <c r="J34" s="616"/>
      <c r="K34" s="616"/>
      <c r="L34" s="616"/>
      <c r="M34" s="616"/>
      <c r="N34" s="616"/>
      <c r="O34" s="616"/>
      <c r="P34" s="616"/>
      <c r="Q34" s="616"/>
      <c r="R34" s="616"/>
      <c r="S34" s="616"/>
      <c r="T34" s="616"/>
      <c r="U34" s="616"/>
      <c r="V34" s="616"/>
      <c r="W34" s="616"/>
      <c r="X34" s="617"/>
    </row>
    <row r="35" spans="1:29" ht="24.75" customHeight="1">
      <c r="A35" s="615"/>
      <c r="B35" s="616"/>
      <c r="C35" s="616"/>
      <c r="D35" s="616"/>
      <c r="E35" s="616"/>
      <c r="F35" s="616"/>
      <c r="G35" s="616"/>
      <c r="H35" s="616"/>
      <c r="I35" s="616"/>
      <c r="J35" s="616"/>
      <c r="K35" s="616"/>
      <c r="L35" s="616"/>
      <c r="M35" s="616"/>
      <c r="N35" s="616"/>
      <c r="O35" s="616"/>
      <c r="P35" s="616"/>
      <c r="Q35" s="616"/>
      <c r="R35" s="616"/>
      <c r="S35" s="616"/>
      <c r="T35" s="616"/>
      <c r="U35" s="616"/>
      <c r="V35" s="616"/>
      <c r="W35" s="616"/>
      <c r="X35" s="617"/>
    </row>
    <row r="36" spans="1:29" ht="24.75" customHeight="1">
      <c r="A36" s="615"/>
      <c r="B36" s="616"/>
      <c r="C36" s="616"/>
      <c r="D36" s="616"/>
      <c r="E36" s="616"/>
      <c r="F36" s="616"/>
      <c r="G36" s="616"/>
      <c r="H36" s="616"/>
      <c r="I36" s="616"/>
      <c r="J36" s="616"/>
      <c r="K36" s="616"/>
      <c r="L36" s="616"/>
      <c r="M36" s="616"/>
      <c r="N36" s="616"/>
      <c r="O36" s="616"/>
      <c r="P36" s="616"/>
      <c r="Q36" s="616"/>
      <c r="R36" s="616"/>
      <c r="S36" s="616"/>
      <c r="T36" s="616"/>
      <c r="U36" s="616"/>
      <c r="V36" s="616"/>
      <c r="W36" s="616"/>
      <c r="X36" s="617"/>
    </row>
    <row r="37" spans="1:29" ht="19.5" customHeight="1" thickBot="1">
      <c r="A37" s="618"/>
      <c r="B37" s="619"/>
      <c r="C37" s="619"/>
      <c r="D37" s="619"/>
      <c r="E37" s="619"/>
      <c r="F37" s="619"/>
      <c r="G37" s="619"/>
      <c r="H37" s="619"/>
      <c r="I37" s="619"/>
      <c r="J37" s="619"/>
      <c r="K37" s="619"/>
      <c r="L37" s="619"/>
      <c r="M37" s="619"/>
      <c r="N37" s="619"/>
      <c r="O37" s="619"/>
      <c r="P37" s="619"/>
      <c r="Q37" s="619"/>
      <c r="R37" s="619"/>
      <c r="S37" s="619"/>
      <c r="T37" s="619"/>
      <c r="U37" s="619"/>
      <c r="V37" s="619"/>
      <c r="W37" s="619"/>
      <c r="X37" s="620"/>
    </row>
    <row r="38" spans="1:29" ht="12.95" customHeight="1" thickBot="1">
      <c r="A38" s="610"/>
      <c r="B38" s="610"/>
      <c r="C38" s="610"/>
      <c r="D38" s="610"/>
      <c r="E38" s="610"/>
      <c r="F38" s="610"/>
      <c r="G38" s="610"/>
      <c r="H38" s="610"/>
      <c r="I38" s="610"/>
      <c r="J38" s="610"/>
      <c r="K38" s="610"/>
      <c r="L38" s="610"/>
      <c r="M38" s="610"/>
      <c r="N38" s="610"/>
      <c r="O38" s="610"/>
      <c r="P38" s="610"/>
      <c r="Q38" s="610"/>
      <c r="R38" s="610"/>
      <c r="S38" s="610"/>
      <c r="T38" s="610"/>
      <c r="U38" s="610"/>
      <c r="V38" s="610"/>
      <c r="W38" s="610"/>
      <c r="X38" s="610"/>
    </row>
    <row r="39" spans="1:29" ht="20.100000000000001" customHeight="1">
      <c r="A39" s="621" t="s">
        <v>238</v>
      </c>
      <c r="B39" s="622"/>
      <c r="C39" s="622"/>
      <c r="D39" s="622"/>
      <c r="E39" s="622"/>
      <c r="F39" s="622"/>
      <c r="G39" s="622"/>
      <c r="H39" s="622"/>
      <c r="I39" s="623"/>
      <c r="J39" s="623"/>
      <c r="K39" s="623"/>
      <c r="L39" s="623"/>
      <c r="M39" s="623"/>
      <c r="N39" s="623"/>
      <c r="O39" s="623"/>
      <c r="P39" s="623"/>
      <c r="Q39" s="623"/>
      <c r="R39" s="623"/>
      <c r="S39" s="623"/>
      <c r="T39" s="623"/>
      <c r="U39" s="623"/>
      <c r="V39" s="623"/>
      <c r="W39" s="623"/>
      <c r="X39" s="624"/>
    </row>
    <row r="40" spans="1:29" ht="20.100000000000001" customHeight="1">
      <c r="A40" s="625" t="s">
        <v>185</v>
      </c>
      <c r="B40" s="626"/>
      <c r="C40" s="626"/>
      <c r="D40" s="626"/>
      <c r="E40" s="626"/>
      <c r="F40" s="626"/>
      <c r="G40" s="626"/>
      <c r="H40" s="626"/>
      <c r="I40" s="627"/>
      <c r="J40" s="627"/>
      <c r="K40" s="627"/>
      <c r="L40" s="627"/>
      <c r="M40" s="627"/>
      <c r="N40" s="627"/>
      <c r="O40" s="627"/>
      <c r="P40" s="627"/>
      <c r="Q40" s="627"/>
      <c r="R40" s="627"/>
      <c r="S40" s="627"/>
      <c r="T40" s="627"/>
      <c r="U40" s="627"/>
      <c r="V40" s="627"/>
      <c r="W40" s="627"/>
      <c r="X40" s="628"/>
    </row>
    <row r="41" spans="1:29" ht="20.100000000000001" customHeight="1">
      <c r="A41" s="629" t="s">
        <v>222</v>
      </c>
      <c r="B41" s="630"/>
      <c r="C41" s="630"/>
      <c r="D41" s="630"/>
      <c r="E41" s="630"/>
      <c r="F41" s="630"/>
      <c r="G41" s="630"/>
      <c r="H41" s="630"/>
      <c r="I41" s="631"/>
      <c r="J41" s="631"/>
      <c r="K41" s="631"/>
      <c r="L41" s="631"/>
      <c r="M41" s="631"/>
      <c r="N41" s="631"/>
      <c r="O41" s="631"/>
      <c r="P41" s="631"/>
      <c r="Q41" s="631"/>
      <c r="R41" s="631"/>
      <c r="S41" s="631"/>
      <c r="T41" s="631"/>
      <c r="U41" s="631"/>
      <c r="V41" s="631"/>
      <c r="W41" s="631"/>
      <c r="X41" s="628"/>
    </row>
    <row r="42" spans="1:29" ht="7.5" customHeight="1">
      <c r="A42" s="629"/>
      <c r="B42" s="630"/>
      <c r="C42" s="630"/>
      <c r="D42" s="630"/>
      <c r="E42" s="630"/>
      <c r="F42" s="630"/>
      <c r="G42" s="630"/>
      <c r="H42" s="630"/>
      <c r="I42" s="631"/>
      <c r="J42" s="631"/>
      <c r="K42" s="631"/>
      <c r="L42" s="631"/>
      <c r="M42" s="631"/>
      <c r="N42" s="631"/>
      <c r="O42" s="631"/>
      <c r="P42" s="631"/>
      <c r="Q42" s="631"/>
      <c r="R42" s="631"/>
      <c r="S42" s="631"/>
      <c r="T42" s="631"/>
      <c r="U42" s="631"/>
      <c r="V42" s="631"/>
      <c r="W42" s="631"/>
      <c r="X42" s="628"/>
    </row>
    <row r="43" spans="1:29" ht="20.100000000000001" customHeight="1">
      <c r="A43" s="632" t="s">
        <v>164</v>
      </c>
      <c r="B43" s="633"/>
      <c r="C43" s="633"/>
      <c r="D43" s="633"/>
      <c r="E43" s="634"/>
      <c r="F43" s="634"/>
      <c r="G43" s="634"/>
      <c r="H43" s="634"/>
      <c r="I43" s="634"/>
      <c r="J43" s="634"/>
      <c r="K43" s="634"/>
      <c r="L43" s="634"/>
      <c r="M43" s="634"/>
      <c r="N43" s="634"/>
      <c r="O43" s="634"/>
      <c r="P43" s="634"/>
      <c r="Q43" s="634"/>
      <c r="R43" s="634"/>
      <c r="S43" s="634"/>
      <c r="T43" s="634"/>
      <c r="U43" s="634"/>
      <c r="V43" s="634"/>
      <c r="W43" s="634"/>
      <c r="X43" s="635"/>
    </row>
    <row r="44" spans="1:29" ht="20.100000000000001" customHeight="1">
      <c r="A44" s="636" t="s">
        <v>223</v>
      </c>
      <c r="B44" s="633"/>
      <c r="C44" s="633"/>
      <c r="D44" s="633"/>
      <c r="E44" s="633"/>
      <c r="F44" s="633"/>
      <c r="G44" s="633"/>
      <c r="H44" s="633"/>
      <c r="I44" s="633"/>
      <c r="J44" s="633"/>
      <c r="K44" s="637"/>
      <c r="L44" s="637"/>
      <c r="M44" s="637"/>
      <c r="N44" s="637"/>
      <c r="O44" s="638"/>
      <c r="P44" s="638"/>
      <c r="Q44" s="639"/>
      <c r="R44" s="639"/>
      <c r="S44" s="631"/>
      <c r="T44" s="631"/>
      <c r="U44" s="161"/>
      <c r="V44" s="161"/>
      <c r="W44" s="161"/>
      <c r="X44" s="162"/>
    </row>
    <row r="45" spans="1:29" ht="7.5" customHeight="1">
      <c r="A45" s="636"/>
      <c r="B45" s="633"/>
      <c r="C45" s="633"/>
      <c r="D45" s="633"/>
      <c r="E45" s="633"/>
      <c r="F45" s="633"/>
      <c r="G45" s="633"/>
      <c r="H45" s="633"/>
      <c r="I45" s="633"/>
      <c r="J45" s="633"/>
      <c r="K45" s="637"/>
      <c r="L45" s="637"/>
      <c r="M45" s="637"/>
      <c r="N45" s="637"/>
      <c r="O45" s="638"/>
      <c r="P45" s="638"/>
      <c r="Q45" s="639"/>
      <c r="R45" s="639"/>
      <c r="S45" s="631"/>
      <c r="T45" s="631"/>
      <c r="U45" s="161"/>
      <c r="V45" s="161"/>
      <c r="W45" s="161"/>
      <c r="X45" s="162"/>
    </row>
    <row r="46" spans="1:29" ht="20.100000000000001" customHeight="1">
      <c r="A46" s="632" t="s">
        <v>178</v>
      </c>
      <c r="B46" s="633"/>
      <c r="C46" s="633"/>
      <c r="D46" s="633"/>
      <c r="E46" s="633"/>
      <c r="F46" s="633"/>
      <c r="G46" s="633"/>
      <c r="H46" s="633"/>
      <c r="I46" s="633"/>
      <c r="J46" s="633"/>
      <c r="K46" s="633"/>
      <c r="L46" s="633"/>
      <c r="M46" s="633"/>
      <c r="N46" s="633"/>
      <c r="O46" s="633"/>
      <c r="P46" s="633"/>
      <c r="Q46" s="633"/>
      <c r="R46" s="633"/>
      <c r="S46" s="633"/>
      <c r="T46" s="633"/>
      <c r="U46" s="633"/>
      <c r="V46" s="633"/>
      <c r="W46" s="633"/>
      <c r="X46" s="640"/>
    </row>
    <row r="47" spans="1:29" ht="20.100000000000001" customHeight="1">
      <c r="A47" s="641" t="s">
        <v>224</v>
      </c>
      <c r="B47" s="633"/>
      <c r="C47" s="633"/>
      <c r="D47" s="633"/>
      <c r="E47" s="633"/>
      <c r="F47" s="633"/>
      <c r="G47" s="633"/>
      <c r="H47" s="633"/>
      <c r="I47" s="633"/>
      <c r="J47" s="633"/>
      <c r="K47" s="633"/>
      <c r="L47" s="633"/>
      <c r="M47" s="633"/>
      <c r="N47" s="633"/>
      <c r="O47" s="633"/>
      <c r="P47" s="633"/>
      <c r="Q47" s="633"/>
      <c r="R47" s="633"/>
      <c r="S47" s="633"/>
      <c r="T47" s="633"/>
      <c r="U47" s="633"/>
      <c r="V47" s="633"/>
      <c r="W47" s="633"/>
      <c r="X47" s="640"/>
    </row>
    <row r="48" spans="1:29" ht="20.100000000000001" customHeight="1">
      <c r="A48" s="641" t="s">
        <v>225</v>
      </c>
      <c r="B48" s="633"/>
      <c r="C48" s="633"/>
      <c r="D48" s="633"/>
      <c r="E48" s="633"/>
      <c r="F48" s="633"/>
      <c r="G48" s="633"/>
      <c r="H48" s="633"/>
      <c r="I48" s="633"/>
      <c r="J48" s="633"/>
      <c r="K48" s="633"/>
      <c r="L48" s="633"/>
      <c r="M48" s="633"/>
      <c r="N48" s="633"/>
      <c r="O48" s="633"/>
      <c r="P48" s="633"/>
      <c r="Q48" s="633"/>
      <c r="R48" s="633"/>
      <c r="S48" s="633"/>
      <c r="T48" s="633"/>
      <c r="U48" s="633"/>
      <c r="V48" s="633"/>
      <c r="W48" s="633"/>
      <c r="X48" s="640"/>
    </row>
    <row r="49" spans="1:24" ht="20.100000000000001" customHeight="1">
      <c r="A49" s="636" t="s">
        <v>226</v>
      </c>
      <c r="B49" s="633"/>
      <c r="C49" s="633"/>
      <c r="D49" s="633"/>
      <c r="E49" s="633"/>
      <c r="F49" s="633"/>
      <c r="G49" s="633"/>
      <c r="H49" s="633"/>
      <c r="I49" s="633"/>
      <c r="J49" s="633"/>
      <c r="K49" s="633"/>
      <c r="L49" s="633"/>
      <c r="M49" s="633"/>
      <c r="N49" s="633"/>
      <c r="O49" s="633"/>
      <c r="P49" s="633"/>
      <c r="Q49" s="633"/>
      <c r="R49" s="633"/>
      <c r="S49" s="633"/>
      <c r="T49" s="633"/>
      <c r="U49" s="633"/>
      <c r="V49" s="633"/>
      <c r="W49" s="633"/>
      <c r="X49" s="640"/>
    </row>
    <row r="50" spans="1:24" ht="20.100000000000001" customHeight="1">
      <c r="A50" s="641" t="s">
        <v>240</v>
      </c>
      <c r="B50" s="633"/>
      <c r="C50" s="633"/>
      <c r="D50" s="633"/>
      <c r="E50" s="633"/>
      <c r="F50" s="633"/>
      <c r="G50" s="633"/>
      <c r="H50" s="633"/>
      <c r="I50" s="633"/>
      <c r="J50" s="633"/>
      <c r="K50" s="633"/>
      <c r="L50" s="633"/>
      <c r="M50" s="631"/>
      <c r="N50" s="633"/>
      <c r="O50" s="633"/>
      <c r="P50" s="633"/>
      <c r="Q50" s="633"/>
      <c r="R50" s="633"/>
      <c r="S50" s="633"/>
      <c r="T50" s="633"/>
      <c r="U50" s="633"/>
      <c r="V50" s="633"/>
      <c r="W50" s="633"/>
      <c r="X50" s="640"/>
    </row>
    <row r="51" spans="1:24" ht="20.100000000000001" customHeight="1">
      <c r="A51" s="636" t="s">
        <v>227</v>
      </c>
      <c r="B51" s="642"/>
      <c r="C51" s="642"/>
      <c r="D51" s="642"/>
      <c r="E51" s="642"/>
      <c r="F51" s="642"/>
      <c r="G51" s="642"/>
      <c r="H51" s="642"/>
      <c r="I51" s="642"/>
      <c r="J51" s="642"/>
      <c r="K51" s="642"/>
      <c r="L51" s="642"/>
      <c r="M51" s="642"/>
      <c r="N51" s="642"/>
      <c r="O51" s="642"/>
      <c r="P51" s="642"/>
      <c r="Q51" s="642"/>
      <c r="R51" s="642"/>
      <c r="S51" s="642"/>
      <c r="T51" s="642"/>
      <c r="U51" s="642"/>
      <c r="V51" s="642"/>
      <c r="W51" s="642"/>
      <c r="X51" s="643"/>
    </row>
    <row r="52" spans="1:24" ht="7.5" customHeight="1">
      <c r="A52" s="636"/>
      <c r="B52" s="642"/>
      <c r="C52" s="642"/>
      <c r="D52" s="642"/>
      <c r="E52" s="642"/>
      <c r="F52" s="642"/>
      <c r="G52" s="642"/>
      <c r="H52" s="642"/>
      <c r="I52" s="642"/>
      <c r="J52" s="642"/>
      <c r="K52" s="642"/>
      <c r="L52" s="642"/>
      <c r="M52" s="642"/>
      <c r="N52" s="642"/>
      <c r="O52" s="642"/>
      <c r="P52" s="642"/>
      <c r="Q52" s="642"/>
      <c r="R52" s="642"/>
      <c r="S52" s="642"/>
      <c r="T52" s="642"/>
      <c r="U52" s="642"/>
      <c r="V52" s="642"/>
      <c r="W52" s="642"/>
      <c r="X52" s="643"/>
    </row>
    <row r="53" spans="1:24" ht="20.100000000000001" customHeight="1">
      <c r="A53" s="625" t="s">
        <v>179</v>
      </c>
      <c r="B53" s="631"/>
      <c r="C53" s="631"/>
      <c r="D53" s="631"/>
      <c r="E53" s="631"/>
      <c r="F53" s="631"/>
      <c r="G53" s="631"/>
      <c r="H53" s="631"/>
      <c r="I53" s="631"/>
      <c r="J53" s="631"/>
      <c r="K53" s="631"/>
      <c r="L53" s="631"/>
      <c r="M53" s="631"/>
      <c r="N53" s="631"/>
      <c r="O53" s="631"/>
      <c r="P53" s="631"/>
      <c r="Q53" s="631"/>
      <c r="R53" s="631"/>
      <c r="S53" s="631"/>
      <c r="T53" s="631"/>
      <c r="U53" s="631"/>
      <c r="V53" s="631"/>
      <c r="W53" s="631"/>
      <c r="X53" s="628"/>
    </row>
    <row r="54" spans="1:24" ht="20.100000000000001" customHeight="1" thickBot="1">
      <c r="A54" s="644" t="s">
        <v>228</v>
      </c>
      <c r="B54" s="645"/>
      <c r="C54" s="645"/>
      <c r="D54" s="645"/>
      <c r="E54" s="646"/>
      <c r="F54" s="646"/>
      <c r="G54" s="646"/>
      <c r="H54" s="646"/>
      <c r="I54" s="646"/>
      <c r="J54" s="646"/>
      <c r="K54" s="646"/>
      <c r="L54" s="646"/>
      <c r="M54" s="647"/>
      <c r="N54" s="647"/>
      <c r="O54" s="647"/>
      <c r="P54" s="648"/>
      <c r="Q54" s="648"/>
      <c r="R54" s="648"/>
      <c r="S54" s="648"/>
      <c r="T54" s="649"/>
      <c r="U54" s="199"/>
      <c r="V54" s="199"/>
      <c r="W54" s="199"/>
      <c r="X54" s="200"/>
    </row>
    <row r="55" spans="1:24" ht="24.75" customHeight="1">
      <c r="A55" s="465"/>
      <c r="B55" s="465"/>
      <c r="C55" s="465"/>
      <c r="D55" s="465"/>
      <c r="E55" s="465"/>
      <c r="F55" s="465"/>
      <c r="G55" s="465"/>
      <c r="H55" s="465"/>
      <c r="I55" s="650"/>
      <c r="J55" s="650"/>
      <c r="K55" s="650"/>
      <c r="L55" s="650"/>
      <c r="M55" s="465"/>
      <c r="N55" s="465"/>
      <c r="O55" s="650"/>
      <c r="P55" s="651" t="s">
        <v>181</v>
      </c>
      <c r="Q55" s="651"/>
      <c r="R55" s="651"/>
      <c r="S55" s="651"/>
      <c r="T55" s="651"/>
      <c r="U55" s="651"/>
      <c r="V55" s="651"/>
      <c r="W55" s="651"/>
      <c r="X55" s="651"/>
    </row>
  </sheetData>
  <sheetProtection algorithmName="SHA-512" hashValue="eM6ZqVSFreHOrClREZFW+XAIDA2cyDd4CYpOhS4BmONF+vUJ63TvsWKziCC0UtAdnWRfeQtbNvomYUO66hvIwg==" saltValue="fvRZehbcbbEZ+c2i7rhBlg==" spinCount="100000" sheet="1" formatCells="0" formatColumns="0" formatRows="0" insertColumns="0" insertRows="0" insertHyperlinks="0" deleteColumns="0" deleteRows="0" sort="0" autoFilter="0" pivotTables="0"/>
  <mergeCells count="80">
    <mergeCell ref="M3:O3"/>
    <mergeCell ref="P3:Q3"/>
    <mergeCell ref="S3:X3"/>
    <mergeCell ref="P55:X55"/>
    <mergeCell ref="O21:Q21"/>
    <mergeCell ref="R21:S21"/>
    <mergeCell ref="T21:U21"/>
    <mergeCell ref="V21:X21"/>
    <mergeCell ref="O23:Q23"/>
    <mergeCell ref="R23:S23"/>
    <mergeCell ref="T23:U23"/>
    <mergeCell ref="V23:X23"/>
    <mergeCell ref="T4:X4"/>
    <mergeCell ref="E6:M6"/>
    <mergeCell ref="B19:H19"/>
    <mergeCell ref="E7:G7"/>
    <mergeCell ref="A33:X37"/>
    <mergeCell ref="P20:X20"/>
    <mergeCell ref="M16:N16"/>
    <mergeCell ref="P18:X18"/>
    <mergeCell ref="P19:X19"/>
    <mergeCell ref="I20:O20"/>
    <mergeCell ref="B20:H20"/>
    <mergeCell ref="K16:L16"/>
    <mergeCell ref="K17:L17"/>
    <mergeCell ref="B18:H18"/>
    <mergeCell ref="I18:O18"/>
    <mergeCell ref="I19:O19"/>
    <mergeCell ref="B17:H17"/>
    <mergeCell ref="B16:H16"/>
    <mergeCell ref="P16:X16"/>
    <mergeCell ref="P17:X17"/>
    <mergeCell ref="U54:X54"/>
    <mergeCell ref="A2:X2"/>
    <mergeCell ref="A4:L4"/>
    <mergeCell ref="A6:D6"/>
    <mergeCell ref="N5:O5"/>
    <mergeCell ref="P5:X5"/>
    <mergeCell ref="A5:L5"/>
    <mergeCell ref="B14:H14"/>
    <mergeCell ref="B13:H13"/>
    <mergeCell ref="E10:X10"/>
    <mergeCell ref="A12:D12"/>
    <mergeCell ref="E12:M12"/>
    <mergeCell ref="N12:Q12"/>
    <mergeCell ref="R12:X12"/>
    <mergeCell ref="A11:D11"/>
    <mergeCell ref="N4:P4"/>
    <mergeCell ref="AB25:AN30"/>
    <mergeCell ref="AA6:AL10"/>
    <mergeCell ref="N8:O8"/>
    <mergeCell ref="N9:O9"/>
    <mergeCell ref="P8:X8"/>
    <mergeCell ref="N6:O7"/>
    <mergeCell ref="P6:X7"/>
    <mergeCell ref="A25:X31"/>
    <mergeCell ref="A10:D10"/>
    <mergeCell ref="M14:N14"/>
    <mergeCell ref="E11:X11"/>
    <mergeCell ref="A9:D9"/>
    <mergeCell ref="A7:D7"/>
    <mergeCell ref="P9:X9"/>
    <mergeCell ref="E9:M9"/>
    <mergeCell ref="A8:D8"/>
    <mergeCell ref="Q4:R4"/>
    <mergeCell ref="P13:X13"/>
    <mergeCell ref="P14:X14"/>
    <mergeCell ref="P15:X15"/>
    <mergeCell ref="B15:H15"/>
    <mergeCell ref="M15:N15"/>
    <mergeCell ref="I7:M7"/>
    <mergeCell ref="K8:L8"/>
    <mergeCell ref="H8:I8"/>
    <mergeCell ref="E8:F8"/>
    <mergeCell ref="V22:X22"/>
    <mergeCell ref="K21:M23"/>
    <mergeCell ref="N21:N23"/>
    <mergeCell ref="O22:Q22"/>
    <mergeCell ref="R22:S22"/>
    <mergeCell ref="T22:U22"/>
  </mergeCells>
  <phoneticPr fontId="3"/>
  <conditionalFormatting sqref="R23:S23">
    <cfRule type="expression" dxfId="18" priority="16">
      <formula>$R$23=""</formula>
    </cfRule>
  </conditionalFormatting>
  <conditionalFormatting sqref="T4:X4">
    <cfRule type="expression" dxfId="17" priority="8">
      <formula>IF(AND($E8&gt;=2023,$H8&gt;=10,$N4="適格請求書発行事業者",$T4=""),TRUE)</formula>
    </cfRule>
  </conditionalFormatting>
  <conditionalFormatting sqref="N4:P4">
    <cfRule type="expression" dxfId="16" priority="6">
      <formula>IF(AND($E8&gt;=2023,$H8&gt;=10,$N4="━"),TRUE)</formula>
    </cfRule>
  </conditionalFormatting>
  <conditionalFormatting sqref="R21:S21">
    <cfRule type="expression" dxfId="15" priority="18">
      <formula>$R$21=""</formula>
    </cfRule>
    <cfRule type="expression" dxfId="14" priority="19">
      <formula>IF(AND($P18&lt;&gt;"",$R21=""),)</formula>
    </cfRule>
  </conditionalFormatting>
  <conditionalFormatting sqref="R22:S22">
    <cfRule type="cellIs" dxfId="13" priority="1" operator="equal">
      <formula>""</formula>
    </cfRule>
  </conditionalFormatting>
  <conditionalFormatting sqref="P18:X18">
    <cfRule type="expression" dxfId="12" priority="20">
      <formula>IF(AND($P15&gt;0,$P15&lt;&gt;$P18),TRUE)</formula>
    </cfRule>
  </conditionalFormatting>
  <dataValidations xWindow="744" yWindow="621" count="8">
    <dataValidation imeMode="off" allowBlank="1" showInputMessage="1" showErrorMessage="1" sqref="A43 E6:E7 A46:A52" xr:uid="{00000000-0002-0000-0100-000000000000}"/>
    <dataValidation imeMode="hiragana" allowBlank="1" showInputMessage="1" showErrorMessage="1" sqref="E10:E12" xr:uid="{00000000-0002-0000-0100-000001000000}"/>
    <dataValidation type="list" allowBlank="1" showInputMessage="1" showErrorMessage="1" sqref="E8:F8" xr:uid="{8CC700B1-17D4-4FDC-A320-3EA085E48468}">
      <formula1>"2022,2023,2024,2025,2026,2027,2028,2029,2030,2031,2032,2033,2034,2035,2036,2037,2038,2039,2040,2041,2042,2043,2044,2045,2046,2047,2048,2049,2050,2051,2052,2053,2054,2055,2056,2057,2058,2059,2060,2061,2062,2063,2064,2065,2066,2067,2068,2069,2070,2071,2072"</formula1>
    </dataValidation>
    <dataValidation type="list" allowBlank="1" showInputMessage="1" showErrorMessage="1" sqref="H8:I8" xr:uid="{6DD86F9E-B7B8-4300-98CB-409A2C212B31}">
      <formula1>"1,2,3,4,5,6,7,8,9,10,11,12"</formula1>
    </dataValidation>
    <dataValidation type="list" allowBlank="1" showInputMessage="1" showErrorMessage="1" sqref="N4:P4" xr:uid="{871E0AEF-F5F9-41F1-95EE-220DEB6F8E03}">
      <formula1>"━,適格請求書発行事業者,免税事業者"</formula1>
    </dataValidation>
    <dataValidation type="list" allowBlank="1" showInputMessage="1" showErrorMessage="1" sqref="R12:X12" xr:uid="{28A693E8-3636-4D86-92E9-49BB3A39A575}">
      <formula1>"1,2,3,4,5,6,7,8,9,10,11,12,13,14,15,16,17,18,19,20,21,22,23,24,25,26,27,28,29,30,31,32,33,34,35,36,37,38,39,40"</formula1>
    </dataValidation>
    <dataValidation type="textLength" operator="equal" allowBlank="1" showInputMessage="1" showErrorMessage="1" error="適格請求書発行事業者登録番号は13桁になります。確認お願いします" sqref="T4:X4" xr:uid="{F29F917B-0574-4256-9883-D5997A3193DF}">
      <formula1>13</formula1>
    </dataValidation>
    <dataValidation type="list" allowBlank="1" showInputMessage="1" showErrorMessage="1" sqref="K8:L8" xr:uid="{F3E36147-954C-4F57-B7D2-ED18BE97B073}">
      <formula1>"1,2,3,4,5,6,7,8,9,10,11,12,13,14,15,16,17,18,19,20,21,22,23,24,25,26,27,28,29,30,31"</formula1>
    </dataValidation>
  </dataValidations>
  <printOptions horizontalCentered="1" verticalCentered="1"/>
  <pageMargins left="0.25" right="0.25" top="0.75" bottom="0.75" header="0.3" footer="0.3"/>
  <pageSetup paperSize="9" scale="64" orientation="portrait" horizontalDpi="300" verticalDpi="300" r:id="rId1"/>
  <headerFooter>
    <oddFooter xml:space="preserve">&amp;L
&amp;R&amp;"ＭＳ Ｐ明朝,標準"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47625</xdr:colOff>
                    <xdr:row>5</xdr:row>
                    <xdr:rowOff>304800</xdr:rowOff>
                  </from>
                  <to>
                    <xdr:col>8</xdr:col>
                    <xdr:colOff>38100</xdr:colOff>
                    <xdr:row>6</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299A6-D5B3-4E88-A7F7-99DDD301D96D}">
  <sheetPr>
    <tabColor rgb="FFFF0000"/>
    <pageSetUpPr fitToPage="1"/>
  </sheetPr>
  <dimension ref="A1:AQ55"/>
  <sheetViews>
    <sheetView showGridLines="0" view="pageBreakPreview" zoomScaleNormal="100" zoomScaleSheetLayoutView="100" workbookViewId="0"/>
  </sheetViews>
  <sheetFormatPr defaultColWidth="9" defaultRowHeight="13.5"/>
  <cols>
    <col min="1" max="1" width="6.125" style="469" customWidth="1"/>
    <col min="2" max="4" width="5.25" style="469" customWidth="1"/>
    <col min="5" max="14" width="4.125" style="469" customWidth="1"/>
    <col min="15" max="15" width="10.625" style="469" customWidth="1"/>
    <col min="16" max="16" width="5.875" style="469" customWidth="1"/>
    <col min="17" max="17" width="5" style="469" customWidth="1"/>
    <col min="18" max="19" width="10.625" style="469" customWidth="1"/>
    <col min="20" max="24" width="5" style="469" customWidth="1"/>
    <col min="25" max="35" width="2.5" style="469" customWidth="1"/>
    <col min="36" max="16384" width="9" style="469"/>
  </cols>
  <sheetData>
    <row r="1" spans="1:41" ht="13.5" customHeight="1">
      <c r="A1" s="463"/>
      <c r="B1" s="464"/>
      <c r="C1" s="464"/>
      <c r="D1" s="464"/>
      <c r="E1" s="465"/>
      <c r="F1" s="465"/>
      <c r="G1" s="465"/>
      <c r="H1" s="465"/>
      <c r="I1" s="465"/>
      <c r="J1" s="465"/>
      <c r="K1" s="465"/>
      <c r="L1" s="465"/>
      <c r="M1" s="466"/>
      <c r="N1" s="466"/>
      <c r="O1" s="466"/>
      <c r="P1" s="467"/>
      <c r="Q1" s="467"/>
      <c r="R1" s="467"/>
      <c r="S1" s="467"/>
      <c r="T1" s="468"/>
      <c r="U1" s="160"/>
      <c r="V1" s="160"/>
      <c r="W1" s="160"/>
      <c r="X1" s="160"/>
    </row>
    <row r="2" spans="1:41" ht="28.5">
      <c r="A2" s="470" t="s">
        <v>48</v>
      </c>
      <c r="B2" s="470"/>
      <c r="C2" s="470"/>
      <c r="D2" s="470"/>
      <c r="E2" s="470"/>
      <c r="F2" s="470"/>
      <c r="G2" s="470"/>
      <c r="H2" s="470"/>
      <c r="I2" s="470"/>
      <c r="J2" s="470"/>
      <c r="K2" s="470"/>
      <c r="L2" s="470"/>
      <c r="M2" s="470"/>
      <c r="N2" s="470"/>
      <c r="O2" s="470"/>
      <c r="P2" s="470"/>
      <c r="Q2" s="470"/>
      <c r="R2" s="470"/>
      <c r="S2" s="470"/>
      <c r="T2" s="470"/>
      <c r="U2" s="470"/>
      <c r="V2" s="470"/>
      <c r="W2" s="470"/>
      <c r="X2" s="470"/>
    </row>
    <row r="3" spans="1:41" ht="12.75" customHeight="1" thickBot="1">
      <c r="M3" s="471"/>
      <c r="N3" s="471"/>
      <c r="O3" s="471"/>
      <c r="P3" s="471"/>
      <c r="Q3" s="471"/>
      <c r="R3" s="472"/>
      <c r="S3" s="473"/>
      <c r="T3" s="473"/>
      <c r="U3" s="473"/>
      <c r="V3" s="473"/>
      <c r="W3" s="473"/>
      <c r="X3" s="473"/>
      <c r="AA3" s="474"/>
      <c r="AB3" s="475"/>
      <c r="AC3" s="476"/>
      <c r="AD3" s="476"/>
      <c r="AE3" s="476"/>
      <c r="AF3" s="476"/>
      <c r="AG3" s="476"/>
      <c r="AH3" s="476"/>
      <c r="AI3" s="476"/>
      <c r="AJ3" s="476"/>
      <c r="AK3" s="476"/>
      <c r="AL3" s="476"/>
      <c r="AM3" s="476"/>
      <c r="AN3" s="476"/>
      <c r="AO3" s="477"/>
    </row>
    <row r="4" spans="1:41" ht="23.25" customHeight="1" thickTop="1" thickBot="1">
      <c r="A4" s="478" t="s">
        <v>173</v>
      </c>
      <c r="B4" s="478"/>
      <c r="C4" s="478"/>
      <c r="D4" s="478"/>
      <c r="E4" s="478"/>
      <c r="F4" s="478"/>
      <c r="G4" s="478"/>
      <c r="H4" s="478"/>
      <c r="I4" s="478"/>
      <c r="J4" s="478"/>
      <c r="K4" s="478"/>
      <c r="L4" s="478"/>
      <c r="M4" s="479"/>
      <c r="N4" s="480" t="s">
        <v>177</v>
      </c>
      <c r="O4" s="481"/>
      <c r="P4" s="481"/>
      <c r="Q4" s="482" t="s">
        <v>257</v>
      </c>
      <c r="R4" s="483"/>
      <c r="S4" s="484" t="s">
        <v>171</v>
      </c>
      <c r="T4" s="485"/>
      <c r="U4" s="486"/>
      <c r="V4" s="486"/>
      <c r="W4" s="486"/>
      <c r="X4" s="487"/>
      <c r="AA4" s="488" t="s">
        <v>186</v>
      </c>
      <c r="AB4" s="489"/>
      <c r="AC4" s="489"/>
      <c r="AD4" s="489"/>
      <c r="AE4" s="489"/>
      <c r="AF4" s="489"/>
      <c r="AG4" s="489"/>
      <c r="AH4" s="489"/>
      <c r="AI4" s="489"/>
      <c r="AJ4" s="489"/>
      <c r="AK4" s="489"/>
      <c r="AL4" s="489"/>
      <c r="AM4" s="489"/>
      <c r="AN4" s="489"/>
      <c r="AO4" s="490"/>
    </row>
    <row r="5" spans="1:41" ht="23.25" customHeight="1" thickTop="1" thickBot="1">
      <c r="A5" s="491" t="s">
        <v>176</v>
      </c>
      <c r="B5" s="491"/>
      <c r="C5" s="491"/>
      <c r="D5" s="491"/>
      <c r="E5" s="491"/>
      <c r="F5" s="491"/>
      <c r="G5" s="491"/>
      <c r="H5" s="491"/>
      <c r="I5" s="491"/>
      <c r="J5" s="491"/>
      <c r="K5" s="491"/>
      <c r="L5" s="491"/>
      <c r="M5" s="492"/>
      <c r="N5" s="493" t="s">
        <v>170</v>
      </c>
      <c r="O5" s="494"/>
      <c r="P5" s="495"/>
      <c r="Q5" s="495"/>
      <c r="R5" s="495"/>
      <c r="S5" s="495"/>
      <c r="T5" s="495"/>
      <c r="U5" s="495"/>
      <c r="V5" s="495"/>
      <c r="W5" s="495"/>
      <c r="X5" s="496"/>
      <c r="AA5" s="497" t="s">
        <v>214</v>
      </c>
      <c r="AB5" s="489"/>
      <c r="AC5" s="489" t="s">
        <v>232</v>
      </c>
      <c r="AD5" s="489"/>
      <c r="AE5" s="489"/>
      <c r="AF5" s="489"/>
      <c r="AG5" s="489"/>
      <c r="AH5" s="489"/>
      <c r="AI5" s="489"/>
      <c r="AJ5" s="489"/>
      <c r="AK5" s="489"/>
      <c r="AL5" s="489"/>
      <c r="AM5" s="489"/>
      <c r="AN5" s="489"/>
      <c r="AO5" s="490"/>
    </row>
    <row r="6" spans="1:41" ht="27" customHeight="1" thickTop="1" thickBot="1">
      <c r="A6" s="498" t="s">
        <v>153</v>
      </c>
      <c r="B6" s="499"/>
      <c r="C6" s="499"/>
      <c r="D6" s="500"/>
      <c r="E6" s="501" t="s">
        <v>202</v>
      </c>
      <c r="F6" s="502"/>
      <c r="G6" s="502"/>
      <c r="H6" s="502"/>
      <c r="I6" s="502"/>
      <c r="J6" s="502"/>
      <c r="K6" s="502"/>
      <c r="L6" s="502"/>
      <c r="M6" s="503"/>
      <c r="N6" s="504" t="s">
        <v>3</v>
      </c>
      <c r="O6" s="505"/>
      <c r="P6" s="506" t="s">
        <v>201</v>
      </c>
      <c r="Q6" s="506"/>
      <c r="R6" s="506"/>
      <c r="S6" s="506"/>
      <c r="T6" s="506"/>
      <c r="U6" s="506"/>
      <c r="V6" s="506"/>
      <c r="W6" s="506"/>
      <c r="X6" s="507"/>
      <c r="AA6" s="497"/>
      <c r="AB6" s="489"/>
      <c r="AC6" s="489" t="s">
        <v>234</v>
      </c>
      <c r="AD6" s="489"/>
      <c r="AE6" s="489"/>
      <c r="AF6" s="489"/>
      <c r="AG6" s="489"/>
      <c r="AH6" s="489"/>
      <c r="AI6" s="489"/>
      <c r="AJ6" s="489"/>
      <c r="AK6" s="489"/>
      <c r="AL6" s="489"/>
      <c r="AM6" s="489"/>
      <c r="AN6" s="489"/>
      <c r="AO6" s="490"/>
    </row>
    <row r="7" spans="1:41" ht="27" customHeight="1" thickTop="1">
      <c r="A7" s="508" t="s">
        <v>154</v>
      </c>
      <c r="B7" s="509"/>
      <c r="C7" s="509"/>
      <c r="D7" s="510"/>
      <c r="E7" s="511" t="s">
        <v>152</v>
      </c>
      <c r="F7" s="512"/>
      <c r="G7" s="512"/>
      <c r="H7" s="513"/>
      <c r="I7" s="514" t="s">
        <v>203</v>
      </c>
      <c r="J7" s="514"/>
      <c r="K7" s="514"/>
      <c r="L7" s="514"/>
      <c r="M7" s="515"/>
      <c r="N7" s="504"/>
      <c r="O7" s="505"/>
      <c r="P7" s="506"/>
      <c r="Q7" s="506"/>
      <c r="R7" s="506"/>
      <c r="S7" s="506"/>
      <c r="T7" s="506"/>
      <c r="U7" s="506"/>
      <c r="V7" s="506"/>
      <c r="W7" s="506"/>
      <c r="X7" s="507"/>
      <c r="AA7" s="497" t="s">
        <v>215</v>
      </c>
      <c r="AB7" s="489"/>
      <c r="AC7" s="489" t="s">
        <v>187</v>
      </c>
      <c r="AD7" s="489"/>
      <c r="AE7" s="489"/>
      <c r="AF7" s="489"/>
      <c r="AG7" s="489"/>
      <c r="AH7" s="489"/>
      <c r="AI7" s="489"/>
      <c r="AJ7" s="489"/>
      <c r="AK7" s="489"/>
      <c r="AL7" s="489"/>
      <c r="AM7" s="489"/>
      <c r="AN7" s="489"/>
      <c r="AO7" s="490"/>
    </row>
    <row r="8" spans="1:41" ht="27" customHeight="1">
      <c r="A8" s="516" t="s">
        <v>205</v>
      </c>
      <c r="B8" s="517"/>
      <c r="C8" s="517"/>
      <c r="D8" s="518"/>
      <c r="E8" s="519">
        <v>2022</v>
      </c>
      <c r="F8" s="520"/>
      <c r="G8" s="521" t="s">
        <v>50</v>
      </c>
      <c r="H8" s="522">
        <v>10</v>
      </c>
      <c r="I8" s="520"/>
      <c r="J8" s="521" t="s">
        <v>51</v>
      </c>
      <c r="K8" s="522">
        <v>31</v>
      </c>
      <c r="L8" s="520"/>
      <c r="M8" s="523" t="s">
        <v>52</v>
      </c>
      <c r="N8" s="504" t="s">
        <v>5</v>
      </c>
      <c r="O8" s="505"/>
      <c r="P8" s="524"/>
      <c r="Q8" s="524"/>
      <c r="R8" s="524"/>
      <c r="S8" s="524"/>
      <c r="T8" s="524"/>
      <c r="U8" s="524"/>
      <c r="V8" s="524"/>
      <c r="W8" s="524"/>
      <c r="X8" s="525"/>
      <c r="AA8" s="497" t="s">
        <v>216</v>
      </c>
      <c r="AB8" s="489"/>
      <c r="AC8" s="489" t="s">
        <v>188</v>
      </c>
      <c r="AD8" s="489"/>
      <c r="AE8" s="489"/>
      <c r="AF8" s="489"/>
      <c r="AG8" s="489"/>
      <c r="AH8" s="489"/>
      <c r="AI8" s="489"/>
      <c r="AJ8" s="489"/>
      <c r="AK8" s="489"/>
      <c r="AL8" s="489"/>
      <c r="AM8" s="489"/>
      <c r="AN8" s="489"/>
      <c r="AO8" s="490"/>
    </row>
    <row r="9" spans="1:41" ht="27" customHeight="1">
      <c r="A9" s="526" t="s">
        <v>4</v>
      </c>
      <c r="B9" s="527"/>
      <c r="C9" s="527"/>
      <c r="D9" s="528"/>
      <c r="E9" s="529" t="s">
        <v>204</v>
      </c>
      <c r="F9" s="530"/>
      <c r="G9" s="530"/>
      <c r="H9" s="530"/>
      <c r="I9" s="530"/>
      <c r="J9" s="530"/>
      <c r="K9" s="530"/>
      <c r="L9" s="530"/>
      <c r="M9" s="531"/>
      <c r="N9" s="532" t="s">
        <v>169</v>
      </c>
      <c r="O9" s="533"/>
      <c r="P9" s="534"/>
      <c r="Q9" s="534"/>
      <c r="R9" s="534"/>
      <c r="S9" s="534"/>
      <c r="T9" s="534"/>
      <c r="U9" s="534"/>
      <c r="V9" s="534"/>
      <c r="W9" s="534"/>
      <c r="X9" s="535"/>
      <c r="AA9" s="497" t="s">
        <v>217</v>
      </c>
      <c r="AB9" s="489"/>
      <c r="AC9" s="489" t="s">
        <v>189</v>
      </c>
      <c r="AD9" s="489"/>
      <c r="AE9" s="489"/>
      <c r="AF9" s="489"/>
      <c r="AG9" s="489"/>
      <c r="AH9" s="489"/>
      <c r="AI9" s="489"/>
      <c r="AJ9" s="489"/>
      <c r="AK9" s="489"/>
      <c r="AL9" s="489"/>
      <c r="AM9" s="489"/>
      <c r="AN9" s="489"/>
      <c r="AO9" s="490"/>
    </row>
    <row r="10" spans="1:41" ht="27" customHeight="1">
      <c r="A10" s="526" t="s">
        <v>6</v>
      </c>
      <c r="B10" s="527"/>
      <c r="C10" s="527"/>
      <c r="D10" s="528"/>
      <c r="E10" s="536" t="s">
        <v>206</v>
      </c>
      <c r="F10" s="537"/>
      <c r="G10" s="537"/>
      <c r="H10" s="537"/>
      <c r="I10" s="537"/>
      <c r="J10" s="537"/>
      <c r="K10" s="537"/>
      <c r="L10" s="537"/>
      <c r="M10" s="537"/>
      <c r="N10" s="537"/>
      <c r="O10" s="537"/>
      <c r="P10" s="537"/>
      <c r="Q10" s="537"/>
      <c r="R10" s="537"/>
      <c r="S10" s="537"/>
      <c r="T10" s="537"/>
      <c r="U10" s="537"/>
      <c r="V10" s="537"/>
      <c r="W10" s="537"/>
      <c r="X10" s="538"/>
      <c r="AA10" s="497" t="s">
        <v>218</v>
      </c>
      <c r="AB10" s="489"/>
      <c r="AC10" s="489" t="s">
        <v>241</v>
      </c>
      <c r="AD10" s="489"/>
      <c r="AE10" s="489"/>
      <c r="AF10" s="489"/>
      <c r="AG10" s="489"/>
      <c r="AH10" s="489"/>
      <c r="AI10" s="489"/>
      <c r="AJ10" s="489"/>
      <c r="AK10" s="489"/>
      <c r="AL10" s="489"/>
      <c r="AM10" s="489"/>
      <c r="AN10" s="489"/>
      <c r="AO10" s="490"/>
    </row>
    <row r="11" spans="1:41" ht="27" customHeight="1">
      <c r="A11" s="526" t="s">
        <v>9</v>
      </c>
      <c r="B11" s="527"/>
      <c r="C11" s="527"/>
      <c r="D11" s="528"/>
      <c r="E11" s="539" t="s">
        <v>207</v>
      </c>
      <c r="F11" s="540"/>
      <c r="G11" s="540"/>
      <c r="H11" s="540"/>
      <c r="I11" s="540"/>
      <c r="J11" s="540"/>
      <c r="K11" s="540"/>
      <c r="L11" s="540"/>
      <c r="M11" s="540"/>
      <c r="N11" s="540"/>
      <c r="O11" s="540"/>
      <c r="P11" s="540"/>
      <c r="Q11" s="540"/>
      <c r="R11" s="540"/>
      <c r="S11" s="540"/>
      <c r="T11" s="540"/>
      <c r="U11" s="540"/>
      <c r="V11" s="540"/>
      <c r="W11" s="540"/>
      <c r="X11" s="541"/>
      <c r="Y11" s="542"/>
      <c r="Z11" s="542"/>
      <c r="AA11" s="497"/>
      <c r="AB11" s="489"/>
      <c r="AC11" s="489" t="s">
        <v>255</v>
      </c>
      <c r="AD11" s="489"/>
      <c r="AE11" s="489"/>
      <c r="AF11" s="489"/>
      <c r="AG11" s="489"/>
      <c r="AH11" s="489"/>
      <c r="AI11" s="489"/>
      <c r="AJ11" s="489"/>
      <c r="AK11" s="489"/>
      <c r="AL11" s="489"/>
      <c r="AM11" s="489"/>
      <c r="AN11" s="489"/>
      <c r="AO11" s="490"/>
    </row>
    <row r="12" spans="1:41" ht="27" customHeight="1">
      <c r="A12" s="543" t="s">
        <v>167</v>
      </c>
      <c r="B12" s="544"/>
      <c r="C12" s="544"/>
      <c r="D12" s="545"/>
      <c r="E12" s="539" t="s">
        <v>208</v>
      </c>
      <c r="F12" s="540"/>
      <c r="G12" s="540"/>
      <c r="H12" s="540"/>
      <c r="I12" s="540"/>
      <c r="J12" s="540"/>
      <c r="K12" s="540"/>
      <c r="L12" s="540"/>
      <c r="M12" s="546"/>
      <c r="N12" s="547" t="s">
        <v>168</v>
      </c>
      <c r="O12" s="548"/>
      <c r="P12" s="548"/>
      <c r="Q12" s="549"/>
      <c r="R12" s="540" t="s">
        <v>209</v>
      </c>
      <c r="S12" s="540"/>
      <c r="T12" s="540"/>
      <c r="U12" s="540"/>
      <c r="V12" s="540"/>
      <c r="W12" s="540"/>
      <c r="X12" s="541"/>
      <c r="Y12" s="542"/>
      <c r="Z12" s="542"/>
      <c r="AA12" s="497" t="s">
        <v>242</v>
      </c>
      <c r="AB12" s="489"/>
      <c r="AC12" s="489" t="s">
        <v>190</v>
      </c>
      <c r="AD12" s="489"/>
      <c r="AE12" s="489"/>
      <c r="AF12" s="489"/>
      <c r="AG12" s="489"/>
      <c r="AH12" s="489"/>
      <c r="AI12" s="489"/>
      <c r="AJ12" s="489"/>
      <c r="AK12" s="489"/>
      <c r="AL12" s="489"/>
      <c r="AM12" s="489"/>
      <c r="AN12" s="489"/>
      <c r="AO12" s="490"/>
    </row>
    <row r="13" spans="1:41" ht="27" customHeight="1">
      <c r="A13" s="550" t="s">
        <v>11</v>
      </c>
      <c r="B13" s="551" t="s">
        <v>235</v>
      </c>
      <c r="C13" s="551"/>
      <c r="D13" s="551"/>
      <c r="E13" s="551"/>
      <c r="F13" s="551"/>
      <c r="G13" s="551"/>
      <c r="H13" s="551"/>
      <c r="I13" s="155"/>
      <c r="J13" s="155"/>
      <c r="K13" s="155"/>
      <c r="L13" s="155"/>
      <c r="M13" s="155"/>
      <c r="N13" s="155"/>
      <c r="O13" s="156"/>
      <c r="P13" s="552" t="s">
        <v>210</v>
      </c>
      <c r="Q13" s="553"/>
      <c r="R13" s="553"/>
      <c r="S13" s="553"/>
      <c r="T13" s="553"/>
      <c r="U13" s="553"/>
      <c r="V13" s="553"/>
      <c r="W13" s="553"/>
      <c r="X13" s="554"/>
      <c r="AA13" s="497" t="s">
        <v>243</v>
      </c>
      <c r="AB13" s="489"/>
      <c r="AC13" s="489" t="s">
        <v>197</v>
      </c>
      <c r="AD13" s="489"/>
      <c r="AE13" s="489"/>
      <c r="AF13" s="489"/>
      <c r="AG13" s="489"/>
      <c r="AH13" s="489"/>
      <c r="AI13" s="489"/>
      <c r="AJ13" s="489"/>
      <c r="AK13" s="489"/>
      <c r="AL13" s="489"/>
      <c r="AM13" s="489"/>
      <c r="AN13" s="489"/>
      <c r="AO13" s="490"/>
    </row>
    <row r="14" spans="1:41" ht="27" customHeight="1">
      <c r="A14" s="550" t="s">
        <v>15</v>
      </c>
      <c r="B14" s="551" t="s">
        <v>56</v>
      </c>
      <c r="C14" s="551"/>
      <c r="D14" s="551"/>
      <c r="E14" s="551"/>
      <c r="F14" s="551"/>
      <c r="G14" s="551"/>
      <c r="H14" s="551"/>
      <c r="I14" s="555"/>
      <c r="J14" s="556"/>
      <c r="K14" s="556"/>
      <c r="L14" s="555" t="s">
        <v>13</v>
      </c>
      <c r="M14" s="183"/>
      <c r="N14" s="183"/>
      <c r="O14" s="557" t="s">
        <v>165</v>
      </c>
      <c r="P14" s="558" t="s">
        <v>212</v>
      </c>
      <c r="Q14" s="559"/>
      <c r="R14" s="559"/>
      <c r="S14" s="559"/>
      <c r="T14" s="559"/>
      <c r="U14" s="559"/>
      <c r="V14" s="559"/>
      <c r="W14" s="559"/>
      <c r="X14" s="560"/>
      <c r="AA14" s="497" t="s">
        <v>244</v>
      </c>
      <c r="AB14" s="489"/>
      <c r="AC14" s="489" t="s">
        <v>191</v>
      </c>
      <c r="AD14" s="489"/>
      <c r="AE14" s="489"/>
      <c r="AF14" s="489"/>
      <c r="AG14" s="489"/>
      <c r="AH14" s="489"/>
      <c r="AI14" s="489"/>
      <c r="AJ14" s="489"/>
      <c r="AK14" s="489"/>
      <c r="AL14" s="489"/>
      <c r="AM14" s="489"/>
      <c r="AN14" s="489"/>
      <c r="AO14" s="490"/>
    </row>
    <row r="15" spans="1:41" ht="27" customHeight="1">
      <c r="A15" s="550" t="s">
        <v>17</v>
      </c>
      <c r="B15" s="551" t="s">
        <v>62</v>
      </c>
      <c r="C15" s="551"/>
      <c r="D15" s="551"/>
      <c r="E15" s="551"/>
      <c r="F15" s="551"/>
      <c r="G15" s="551"/>
      <c r="H15" s="551"/>
      <c r="I15" s="555"/>
      <c r="J15" s="556"/>
      <c r="K15" s="556"/>
      <c r="L15" s="555" t="s">
        <v>13</v>
      </c>
      <c r="M15" s="183"/>
      <c r="N15" s="183"/>
      <c r="O15" s="561" t="s">
        <v>165</v>
      </c>
      <c r="P15" s="562" t="s">
        <v>211</v>
      </c>
      <c r="Q15" s="563"/>
      <c r="R15" s="563"/>
      <c r="S15" s="563"/>
      <c r="T15" s="563"/>
      <c r="U15" s="563"/>
      <c r="V15" s="563"/>
      <c r="W15" s="563"/>
      <c r="X15" s="564"/>
      <c r="AA15" s="497" t="s">
        <v>245</v>
      </c>
      <c r="AB15" s="489"/>
      <c r="AC15" s="489" t="s">
        <v>230</v>
      </c>
      <c r="AD15" s="489"/>
      <c r="AE15" s="489"/>
      <c r="AF15" s="489"/>
      <c r="AG15" s="489"/>
      <c r="AH15" s="489"/>
      <c r="AI15" s="489"/>
      <c r="AJ15" s="489"/>
      <c r="AK15" s="489"/>
      <c r="AL15" s="489"/>
      <c r="AM15" s="489"/>
      <c r="AN15" s="489"/>
      <c r="AO15" s="490"/>
    </row>
    <row r="16" spans="1:41" ht="27" customHeight="1">
      <c r="A16" s="550" t="s">
        <v>18</v>
      </c>
      <c r="B16" s="551" t="s">
        <v>12</v>
      </c>
      <c r="C16" s="551"/>
      <c r="D16" s="551"/>
      <c r="E16" s="551"/>
      <c r="F16" s="551"/>
      <c r="G16" s="551"/>
      <c r="H16" s="551"/>
      <c r="I16" s="556"/>
      <c r="J16" s="556"/>
      <c r="K16" s="565" t="s">
        <v>166</v>
      </c>
      <c r="L16" s="565"/>
      <c r="M16" s="214"/>
      <c r="N16" s="214"/>
      <c r="O16" s="561" t="s">
        <v>165</v>
      </c>
      <c r="P16" s="215"/>
      <c r="Q16" s="216"/>
      <c r="R16" s="216"/>
      <c r="S16" s="216"/>
      <c r="T16" s="216"/>
      <c r="U16" s="216"/>
      <c r="V16" s="216"/>
      <c r="W16" s="216"/>
      <c r="X16" s="217"/>
      <c r="AA16" s="497" t="s">
        <v>246</v>
      </c>
      <c r="AB16" s="489"/>
      <c r="AC16" s="489" t="s">
        <v>231</v>
      </c>
      <c r="AD16" s="489"/>
      <c r="AE16" s="489"/>
      <c r="AF16" s="489"/>
      <c r="AG16" s="489"/>
      <c r="AH16" s="489"/>
      <c r="AI16" s="489"/>
      <c r="AJ16" s="489"/>
      <c r="AK16" s="489"/>
      <c r="AL16" s="489"/>
      <c r="AM16" s="489"/>
      <c r="AN16" s="489"/>
      <c r="AO16" s="490"/>
    </row>
    <row r="17" spans="1:43" ht="27" customHeight="1" thickBot="1">
      <c r="A17" s="566" t="s">
        <v>115</v>
      </c>
      <c r="B17" s="567" t="s">
        <v>161</v>
      </c>
      <c r="C17" s="567"/>
      <c r="D17" s="567"/>
      <c r="E17" s="567"/>
      <c r="F17" s="567"/>
      <c r="G17" s="567"/>
      <c r="H17" s="567"/>
      <c r="I17" s="568"/>
      <c r="J17" s="568"/>
      <c r="K17" s="569" t="s">
        <v>160</v>
      </c>
      <c r="L17" s="569"/>
      <c r="M17" s="157"/>
      <c r="N17" s="157"/>
      <c r="O17" s="158"/>
      <c r="P17" s="218" t="str">
        <f>IF(P16="","",P13-P16)</f>
        <v/>
      </c>
      <c r="Q17" s="219"/>
      <c r="R17" s="219"/>
      <c r="S17" s="219"/>
      <c r="T17" s="219"/>
      <c r="U17" s="219"/>
      <c r="V17" s="219"/>
      <c r="W17" s="219"/>
      <c r="X17" s="220"/>
      <c r="AA17" s="497" t="s">
        <v>247</v>
      </c>
      <c r="AB17" s="489"/>
      <c r="AC17" s="489" t="s">
        <v>192</v>
      </c>
      <c r="AD17" s="489"/>
      <c r="AE17" s="489"/>
      <c r="AF17" s="489"/>
      <c r="AG17" s="489"/>
      <c r="AH17" s="489"/>
      <c r="AI17" s="489"/>
      <c r="AJ17" s="489"/>
      <c r="AK17" s="489"/>
      <c r="AL17" s="489"/>
      <c r="AM17" s="489"/>
      <c r="AN17" s="489"/>
      <c r="AO17" s="490"/>
    </row>
    <row r="18" spans="1:43" ht="27" customHeight="1" thickTop="1">
      <c r="A18" s="570" t="s">
        <v>116</v>
      </c>
      <c r="B18" s="571" t="s">
        <v>237</v>
      </c>
      <c r="C18" s="571"/>
      <c r="D18" s="571"/>
      <c r="E18" s="571"/>
      <c r="F18" s="571"/>
      <c r="G18" s="571"/>
      <c r="H18" s="571"/>
      <c r="I18" s="572" t="s">
        <v>184</v>
      </c>
      <c r="J18" s="572"/>
      <c r="K18" s="572"/>
      <c r="L18" s="572"/>
      <c r="M18" s="572"/>
      <c r="N18" s="572"/>
      <c r="O18" s="573"/>
      <c r="P18" s="211"/>
      <c r="Q18" s="212"/>
      <c r="R18" s="212"/>
      <c r="S18" s="212"/>
      <c r="T18" s="212"/>
      <c r="U18" s="212"/>
      <c r="V18" s="212"/>
      <c r="W18" s="212"/>
      <c r="X18" s="213"/>
      <c r="AA18" s="497" t="s">
        <v>248</v>
      </c>
      <c r="AB18" s="489"/>
      <c r="AC18" s="489" t="s">
        <v>193</v>
      </c>
      <c r="AD18" s="489"/>
      <c r="AE18" s="489"/>
      <c r="AF18" s="489"/>
      <c r="AG18" s="489"/>
      <c r="AH18" s="489"/>
      <c r="AI18" s="489"/>
      <c r="AJ18" s="489"/>
      <c r="AK18" s="489"/>
      <c r="AL18" s="489"/>
      <c r="AM18" s="489"/>
      <c r="AN18" s="489"/>
      <c r="AO18" s="490"/>
    </row>
    <row r="19" spans="1:43" ht="27" customHeight="1">
      <c r="A19" s="550" t="s">
        <v>117</v>
      </c>
      <c r="B19" s="551" t="s">
        <v>21</v>
      </c>
      <c r="C19" s="551"/>
      <c r="D19" s="551"/>
      <c r="E19" s="551"/>
      <c r="F19" s="551"/>
      <c r="G19" s="551"/>
      <c r="H19" s="551"/>
      <c r="I19" s="574"/>
      <c r="J19" s="574"/>
      <c r="K19" s="574"/>
      <c r="L19" s="574"/>
      <c r="M19" s="574"/>
      <c r="N19" s="574"/>
      <c r="O19" s="575"/>
      <c r="P19" s="215"/>
      <c r="Q19" s="216"/>
      <c r="R19" s="216"/>
      <c r="S19" s="216"/>
      <c r="T19" s="216"/>
      <c r="U19" s="216"/>
      <c r="V19" s="216"/>
      <c r="W19" s="216"/>
      <c r="X19" s="217"/>
      <c r="AA19" s="497" t="s">
        <v>249</v>
      </c>
      <c r="AB19" s="489"/>
      <c r="AC19" s="489" t="s">
        <v>254</v>
      </c>
      <c r="AD19" s="489"/>
      <c r="AE19" s="489"/>
      <c r="AF19" s="489"/>
      <c r="AG19" s="489"/>
      <c r="AH19" s="489"/>
      <c r="AI19" s="489"/>
      <c r="AJ19" s="489"/>
      <c r="AK19" s="489"/>
      <c r="AL19" s="489"/>
      <c r="AM19" s="489"/>
      <c r="AN19" s="489"/>
      <c r="AO19" s="490"/>
    </row>
    <row r="20" spans="1:43" ht="27" customHeight="1" thickBot="1">
      <c r="A20" s="566" t="s">
        <v>82</v>
      </c>
      <c r="B20" s="576" t="s">
        <v>236</v>
      </c>
      <c r="C20" s="576"/>
      <c r="D20" s="576"/>
      <c r="E20" s="576"/>
      <c r="F20" s="576"/>
      <c r="G20" s="576"/>
      <c r="H20" s="576"/>
      <c r="I20" s="577" t="s">
        <v>183</v>
      </c>
      <c r="J20" s="577"/>
      <c r="K20" s="578"/>
      <c r="L20" s="578"/>
      <c r="M20" s="578"/>
      <c r="N20" s="578"/>
      <c r="O20" s="579"/>
      <c r="P20" s="211" t="str">
        <f>IF(P18="","",SUM(P18:P19))</f>
        <v/>
      </c>
      <c r="Q20" s="212"/>
      <c r="R20" s="212"/>
      <c r="S20" s="212"/>
      <c r="T20" s="212"/>
      <c r="U20" s="212"/>
      <c r="V20" s="212"/>
      <c r="W20" s="212"/>
      <c r="X20" s="213"/>
      <c r="AA20" s="580"/>
      <c r="AB20" s="581"/>
      <c r="AC20" s="581"/>
      <c r="AD20" s="581"/>
      <c r="AE20" s="581"/>
      <c r="AF20" s="581"/>
      <c r="AG20" s="581"/>
      <c r="AH20" s="581"/>
      <c r="AI20" s="581"/>
      <c r="AJ20" s="581"/>
      <c r="AK20" s="581"/>
      <c r="AL20" s="581"/>
      <c r="AM20" s="581"/>
      <c r="AN20" s="581"/>
      <c r="AO20" s="582"/>
    </row>
    <row r="21" spans="1:43" ht="27" customHeight="1" thickTop="1">
      <c r="A21" s="583"/>
      <c r="B21" s="584"/>
      <c r="C21" s="584"/>
      <c r="D21" s="584"/>
      <c r="E21" s="584"/>
      <c r="F21" s="584"/>
      <c r="G21" s="584"/>
      <c r="H21" s="584"/>
      <c r="I21" s="585"/>
      <c r="J21" s="585"/>
      <c r="K21" s="586" t="s">
        <v>253</v>
      </c>
      <c r="L21" s="587"/>
      <c r="M21" s="588"/>
      <c r="N21" s="165" t="s">
        <v>83</v>
      </c>
      <c r="O21" s="221" t="s">
        <v>174</v>
      </c>
      <c r="P21" s="221"/>
      <c r="Q21" s="222"/>
      <c r="R21" s="589" t="s">
        <v>213</v>
      </c>
      <c r="S21" s="589"/>
      <c r="T21" s="224" t="s">
        <v>182</v>
      </c>
      <c r="U21" s="224"/>
      <c r="V21" s="225"/>
      <c r="W21" s="225"/>
      <c r="X21" s="226"/>
      <c r="AA21" s="590"/>
      <c r="AB21" s="590"/>
      <c r="AC21" s="590"/>
      <c r="AD21" s="590"/>
      <c r="AE21" s="590"/>
      <c r="AF21" s="590"/>
      <c r="AG21" s="590"/>
      <c r="AH21" s="590"/>
      <c r="AI21" s="590"/>
      <c r="AJ21" s="590"/>
      <c r="AK21" s="590"/>
      <c r="AL21" s="590"/>
      <c r="AM21" s="590"/>
      <c r="AN21" s="590"/>
      <c r="AO21" s="590"/>
    </row>
    <row r="22" spans="1:43" ht="27" customHeight="1">
      <c r="A22" s="583"/>
      <c r="B22" s="584"/>
      <c r="C22" s="584"/>
      <c r="D22" s="584"/>
      <c r="E22" s="584"/>
      <c r="F22" s="584"/>
      <c r="G22" s="584"/>
      <c r="H22" s="584"/>
      <c r="I22" s="585"/>
      <c r="J22" s="585"/>
      <c r="K22" s="591"/>
      <c r="L22" s="592"/>
      <c r="M22" s="593"/>
      <c r="N22" s="166"/>
      <c r="O22" s="168" t="s">
        <v>175</v>
      </c>
      <c r="P22" s="169"/>
      <c r="Q22" s="170"/>
      <c r="R22" s="594" t="s">
        <v>213</v>
      </c>
      <c r="S22" s="595"/>
      <c r="T22" s="173" t="s">
        <v>182</v>
      </c>
      <c r="U22" s="174"/>
      <c r="V22" s="163"/>
      <c r="W22" s="163"/>
      <c r="X22" s="164"/>
      <c r="AA22" s="590"/>
      <c r="AB22" s="590"/>
      <c r="AC22" s="590"/>
      <c r="AD22" s="590"/>
      <c r="AE22" s="590"/>
      <c r="AF22" s="590"/>
      <c r="AG22" s="590"/>
      <c r="AH22" s="590"/>
      <c r="AI22" s="590"/>
      <c r="AJ22" s="590"/>
      <c r="AK22" s="590"/>
      <c r="AL22" s="590"/>
      <c r="AM22" s="590"/>
      <c r="AN22" s="590"/>
      <c r="AO22" s="590"/>
    </row>
    <row r="23" spans="1:43" ht="27" customHeight="1" thickBot="1">
      <c r="A23" s="583"/>
      <c r="B23" s="584"/>
      <c r="C23" s="584"/>
      <c r="D23" s="584"/>
      <c r="E23" s="584"/>
      <c r="F23" s="584"/>
      <c r="G23" s="584"/>
      <c r="H23" s="584"/>
      <c r="I23" s="585"/>
      <c r="J23" s="585"/>
      <c r="K23" s="596"/>
      <c r="L23" s="597"/>
      <c r="M23" s="598"/>
      <c r="N23" s="167"/>
      <c r="O23" s="227" t="s">
        <v>180</v>
      </c>
      <c r="P23" s="228"/>
      <c r="Q23" s="229"/>
      <c r="R23" s="599" t="s">
        <v>213</v>
      </c>
      <c r="S23" s="600"/>
      <c r="T23" s="232" t="s">
        <v>182</v>
      </c>
      <c r="U23" s="233"/>
      <c r="V23" s="234"/>
      <c r="W23" s="234"/>
      <c r="X23" s="235"/>
      <c r="AA23" s="590"/>
      <c r="AB23" s="590"/>
      <c r="AC23" s="590"/>
      <c r="AD23" s="590"/>
      <c r="AE23" s="590"/>
      <c r="AF23" s="590"/>
      <c r="AG23" s="590"/>
      <c r="AH23" s="590"/>
      <c r="AI23" s="590"/>
      <c r="AJ23" s="590"/>
      <c r="AK23" s="590"/>
      <c r="AL23" s="590"/>
      <c r="AM23" s="590"/>
      <c r="AN23" s="590"/>
      <c r="AO23" s="590"/>
    </row>
    <row r="24" spans="1:43" ht="12.75" customHeight="1" thickTop="1" thickBot="1">
      <c r="AA24" s="590"/>
      <c r="AB24" s="590"/>
      <c r="AC24" s="590"/>
      <c r="AD24" s="590"/>
      <c r="AE24" s="590"/>
      <c r="AF24" s="590"/>
      <c r="AG24" s="590"/>
      <c r="AH24" s="590"/>
      <c r="AI24" s="590"/>
      <c r="AJ24" s="590"/>
      <c r="AK24" s="590"/>
      <c r="AL24" s="590"/>
      <c r="AM24" s="590"/>
      <c r="AN24" s="590"/>
      <c r="AO24" s="590"/>
    </row>
    <row r="25" spans="1:43" ht="30.75" customHeight="1" thickTop="1">
      <c r="A25" s="601" t="s">
        <v>259</v>
      </c>
      <c r="B25" s="602"/>
      <c r="C25" s="602"/>
      <c r="D25" s="602"/>
      <c r="E25" s="602"/>
      <c r="F25" s="602"/>
      <c r="G25" s="602"/>
      <c r="H25" s="602"/>
      <c r="I25" s="602"/>
      <c r="J25" s="602"/>
      <c r="K25" s="602"/>
      <c r="L25" s="602"/>
      <c r="M25" s="602"/>
      <c r="N25" s="602"/>
      <c r="O25" s="602"/>
      <c r="P25" s="602"/>
      <c r="Q25" s="602"/>
      <c r="R25" s="602"/>
      <c r="S25" s="602"/>
      <c r="T25" s="602"/>
      <c r="U25" s="602"/>
      <c r="V25" s="602"/>
      <c r="W25" s="602"/>
      <c r="X25" s="603"/>
      <c r="AA25" s="590"/>
      <c r="AB25" s="590"/>
      <c r="AC25" s="590"/>
      <c r="AD25" s="590"/>
      <c r="AE25" s="590"/>
      <c r="AF25" s="590"/>
      <c r="AG25" s="590"/>
      <c r="AH25" s="590"/>
      <c r="AI25" s="590"/>
      <c r="AJ25" s="590"/>
      <c r="AK25" s="590"/>
      <c r="AL25" s="590"/>
      <c r="AM25" s="590"/>
      <c r="AN25" s="590"/>
      <c r="AO25" s="590"/>
    </row>
    <row r="26" spans="1:43" ht="30.75" customHeight="1">
      <c r="A26" s="604"/>
      <c r="B26" s="605"/>
      <c r="C26" s="605"/>
      <c r="D26" s="605"/>
      <c r="E26" s="605"/>
      <c r="F26" s="605"/>
      <c r="G26" s="605"/>
      <c r="H26" s="605"/>
      <c r="I26" s="605"/>
      <c r="J26" s="605"/>
      <c r="K26" s="605"/>
      <c r="L26" s="605"/>
      <c r="M26" s="605"/>
      <c r="N26" s="605"/>
      <c r="O26" s="605"/>
      <c r="P26" s="605"/>
      <c r="Q26" s="605"/>
      <c r="R26" s="605"/>
      <c r="S26" s="605"/>
      <c r="T26" s="605"/>
      <c r="U26" s="605"/>
      <c r="V26" s="605"/>
      <c r="W26" s="605"/>
      <c r="X26" s="606"/>
      <c r="AA26" s="590"/>
      <c r="AB26" s="590"/>
      <c r="AC26" s="590"/>
      <c r="AD26" s="590"/>
      <c r="AE26" s="590"/>
      <c r="AF26" s="590"/>
      <c r="AG26" s="590"/>
      <c r="AH26" s="590"/>
      <c r="AI26" s="590"/>
      <c r="AJ26" s="590"/>
      <c r="AK26" s="590"/>
      <c r="AL26" s="590"/>
      <c r="AM26" s="590"/>
      <c r="AN26" s="590"/>
      <c r="AO26" s="590"/>
    </row>
    <row r="27" spans="1:43" ht="30.75" customHeight="1">
      <c r="A27" s="604"/>
      <c r="B27" s="605"/>
      <c r="C27" s="605"/>
      <c r="D27" s="605"/>
      <c r="E27" s="605"/>
      <c r="F27" s="605"/>
      <c r="G27" s="605"/>
      <c r="H27" s="605"/>
      <c r="I27" s="605"/>
      <c r="J27" s="605"/>
      <c r="K27" s="605"/>
      <c r="L27" s="605"/>
      <c r="M27" s="605"/>
      <c r="N27" s="605"/>
      <c r="O27" s="605"/>
      <c r="P27" s="605"/>
      <c r="Q27" s="605"/>
      <c r="R27" s="605"/>
      <c r="S27" s="605"/>
      <c r="T27" s="605"/>
      <c r="U27" s="605"/>
      <c r="V27" s="605"/>
      <c r="W27" s="605"/>
      <c r="X27" s="606"/>
      <c r="AA27" s="590"/>
      <c r="AB27" s="590"/>
      <c r="AC27" s="590"/>
      <c r="AD27" s="590"/>
      <c r="AE27" s="590"/>
      <c r="AF27" s="590"/>
      <c r="AG27" s="590"/>
      <c r="AH27" s="590"/>
      <c r="AI27" s="590"/>
      <c r="AJ27" s="590"/>
      <c r="AK27" s="590"/>
      <c r="AL27" s="590"/>
      <c r="AM27" s="590"/>
      <c r="AN27" s="590"/>
      <c r="AO27" s="590"/>
    </row>
    <row r="28" spans="1:43" ht="24.75" customHeight="1">
      <c r="A28" s="604"/>
      <c r="B28" s="605"/>
      <c r="C28" s="605"/>
      <c r="D28" s="605"/>
      <c r="E28" s="605"/>
      <c r="F28" s="605"/>
      <c r="G28" s="605"/>
      <c r="H28" s="605"/>
      <c r="I28" s="605"/>
      <c r="J28" s="605"/>
      <c r="K28" s="605"/>
      <c r="L28" s="605"/>
      <c r="M28" s="605"/>
      <c r="N28" s="605"/>
      <c r="O28" s="605"/>
      <c r="P28" s="605"/>
      <c r="Q28" s="605"/>
      <c r="R28" s="605"/>
      <c r="S28" s="605"/>
      <c r="T28" s="605"/>
      <c r="U28" s="605"/>
      <c r="V28" s="605"/>
      <c r="W28" s="605"/>
      <c r="X28" s="606"/>
      <c r="AA28" s="590"/>
      <c r="AB28" s="590"/>
      <c r="AC28" s="590"/>
      <c r="AD28" s="590"/>
      <c r="AE28" s="590"/>
      <c r="AF28" s="590"/>
      <c r="AG28" s="590"/>
      <c r="AH28" s="590"/>
      <c r="AI28" s="590"/>
      <c r="AJ28" s="590"/>
      <c r="AK28" s="590"/>
      <c r="AL28" s="590"/>
      <c r="AM28" s="590"/>
      <c r="AN28" s="590"/>
      <c r="AO28" s="590"/>
      <c r="AP28" s="590"/>
      <c r="AQ28" s="590"/>
    </row>
    <row r="29" spans="1:43" ht="24.75" customHeight="1">
      <c r="A29" s="604"/>
      <c r="B29" s="605"/>
      <c r="C29" s="605"/>
      <c r="D29" s="605"/>
      <c r="E29" s="605"/>
      <c r="F29" s="605"/>
      <c r="G29" s="605"/>
      <c r="H29" s="605"/>
      <c r="I29" s="605"/>
      <c r="J29" s="605"/>
      <c r="K29" s="605"/>
      <c r="L29" s="605"/>
      <c r="M29" s="605"/>
      <c r="N29" s="605"/>
      <c r="O29" s="605"/>
      <c r="P29" s="605"/>
      <c r="Q29" s="605"/>
      <c r="R29" s="605"/>
      <c r="S29" s="605"/>
      <c r="T29" s="605"/>
      <c r="U29" s="605"/>
      <c r="V29" s="605"/>
      <c r="W29" s="605"/>
      <c r="X29" s="606"/>
      <c r="AA29" s="590"/>
      <c r="AB29" s="590"/>
      <c r="AC29" s="590"/>
      <c r="AD29" s="590"/>
      <c r="AE29" s="590"/>
      <c r="AF29" s="590"/>
      <c r="AG29" s="590"/>
      <c r="AH29" s="590"/>
      <c r="AI29" s="590"/>
      <c r="AJ29" s="590"/>
      <c r="AK29" s="590"/>
      <c r="AL29" s="590"/>
      <c r="AM29" s="590"/>
      <c r="AN29" s="590"/>
      <c r="AO29" s="590"/>
      <c r="AP29" s="590"/>
      <c r="AQ29" s="590"/>
    </row>
    <row r="30" spans="1:43" ht="24.75" customHeight="1">
      <c r="A30" s="604"/>
      <c r="B30" s="605"/>
      <c r="C30" s="605"/>
      <c r="D30" s="605"/>
      <c r="E30" s="605"/>
      <c r="F30" s="605"/>
      <c r="G30" s="605"/>
      <c r="H30" s="605"/>
      <c r="I30" s="605"/>
      <c r="J30" s="605"/>
      <c r="K30" s="605"/>
      <c r="L30" s="605"/>
      <c r="M30" s="605"/>
      <c r="N30" s="605"/>
      <c r="O30" s="605"/>
      <c r="P30" s="605"/>
      <c r="Q30" s="605"/>
      <c r="R30" s="605"/>
      <c r="S30" s="605"/>
      <c r="T30" s="605"/>
      <c r="U30" s="605"/>
      <c r="V30" s="605"/>
      <c r="W30" s="605"/>
      <c r="X30" s="606"/>
      <c r="AP30" s="590"/>
      <c r="AQ30" s="590"/>
    </row>
    <row r="31" spans="1:43" ht="24.75" customHeight="1" thickBot="1">
      <c r="A31" s="607"/>
      <c r="B31" s="608"/>
      <c r="C31" s="608"/>
      <c r="D31" s="608"/>
      <c r="E31" s="608"/>
      <c r="F31" s="608"/>
      <c r="G31" s="608"/>
      <c r="H31" s="608"/>
      <c r="I31" s="608"/>
      <c r="J31" s="608"/>
      <c r="K31" s="608"/>
      <c r="L31" s="608"/>
      <c r="M31" s="608"/>
      <c r="N31" s="608"/>
      <c r="O31" s="608"/>
      <c r="P31" s="608"/>
      <c r="Q31" s="608"/>
      <c r="R31" s="608"/>
      <c r="S31" s="608"/>
      <c r="T31" s="608"/>
      <c r="U31" s="608"/>
      <c r="V31" s="608"/>
      <c r="W31" s="608"/>
      <c r="X31" s="609"/>
      <c r="AP31" s="590"/>
      <c r="AQ31" s="590"/>
    </row>
    <row r="32" spans="1:43" ht="12.75" customHeight="1" thickTop="1" thickBot="1">
      <c r="A32" s="610" t="s">
        <v>256</v>
      </c>
      <c r="B32" s="610"/>
      <c r="C32" s="610"/>
      <c r="D32" s="610"/>
      <c r="E32" s="610"/>
      <c r="F32" s="610"/>
      <c r="G32" s="610"/>
      <c r="H32" s="610"/>
      <c r="I32" s="610"/>
      <c r="J32" s="610"/>
      <c r="K32" s="610"/>
      <c r="L32" s="610"/>
      <c r="M32" s="610"/>
      <c r="N32" s="610"/>
      <c r="O32" s="610"/>
      <c r="P32" s="610"/>
      <c r="Q32" s="610"/>
      <c r="R32" s="610"/>
      <c r="S32" s="610"/>
      <c r="T32" s="610"/>
      <c r="U32" s="610"/>
      <c r="V32" s="610"/>
      <c r="W32" s="610"/>
      <c r="X32" s="610"/>
      <c r="AP32" s="590"/>
      <c r="AQ32" s="590"/>
    </row>
    <row r="33" spans="1:43" ht="24.75" customHeight="1">
      <c r="A33" s="611" t="s">
        <v>258</v>
      </c>
      <c r="B33" s="612"/>
      <c r="C33" s="612"/>
      <c r="D33" s="612"/>
      <c r="E33" s="612"/>
      <c r="F33" s="612"/>
      <c r="G33" s="612"/>
      <c r="H33" s="612"/>
      <c r="I33" s="612"/>
      <c r="J33" s="612"/>
      <c r="K33" s="612"/>
      <c r="L33" s="612"/>
      <c r="M33" s="612"/>
      <c r="N33" s="612"/>
      <c r="O33" s="612"/>
      <c r="P33" s="612"/>
      <c r="Q33" s="612"/>
      <c r="R33" s="612"/>
      <c r="S33" s="612"/>
      <c r="T33" s="612"/>
      <c r="U33" s="612"/>
      <c r="V33" s="612"/>
      <c r="W33" s="612"/>
      <c r="X33" s="613"/>
      <c r="AC33" s="614"/>
    </row>
    <row r="34" spans="1:43" ht="24.75" customHeight="1">
      <c r="A34" s="615"/>
      <c r="B34" s="616"/>
      <c r="C34" s="616"/>
      <c r="D34" s="616"/>
      <c r="E34" s="616"/>
      <c r="F34" s="616"/>
      <c r="G34" s="616"/>
      <c r="H34" s="616"/>
      <c r="I34" s="616"/>
      <c r="J34" s="616"/>
      <c r="K34" s="616"/>
      <c r="L34" s="616"/>
      <c r="M34" s="616"/>
      <c r="N34" s="616"/>
      <c r="O34" s="616"/>
      <c r="P34" s="616"/>
      <c r="Q34" s="616"/>
      <c r="R34" s="616"/>
      <c r="S34" s="616"/>
      <c r="T34" s="616"/>
      <c r="U34" s="616"/>
      <c r="V34" s="616"/>
      <c r="W34" s="616"/>
      <c r="X34" s="617"/>
    </row>
    <row r="35" spans="1:43" ht="24.75" customHeight="1">
      <c r="A35" s="615"/>
      <c r="B35" s="616"/>
      <c r="C35" s="616"/>
      <c r="D35" s="616"/>
      <c r="E35" s="616"/>
      <c r="F35" s="616"/>
      <c r="G35" s="616"/>
      <c r="H35" s="616"/>
      <c r="I35" s="616"/>
      <c r="J35" s="616"/>
      <c r="K35" s="616"/>
      <c r="L35" s="616"/>
      <c r="M35" s="616"/>
      <c r="N35" s="616"/>
      <c r="O35" s="616"/>
      <c r="P35" s="616"/>
      <c r="Q35" s="616"/>
      <c r="R35" s="616"/>
      <c r="S35" s="616"/>
      <c r="T35" s="616"/>
      <c r="U35" s="616"/>
      <c r="V35" s="616"/>
      <c r="W35" s="616"/>
      <c r="X35" s="617"/>
    </row>
    <row r="36" spans="1:43" ht="24.75" customHeight="1">
      <c r="A36" s="615"/>
      <c r="B36" s="616"/>
      <c r="C36" s="616"/>
      <c r="D36" s="616"/>
      <c r="E36" s="616"/>
      <c r="F36" s="616"/>
      <c r="G36" s="616"/>
      <c r="H36" s="616"/>
      <c r="I36" s="616"/>
      <c r="J36" s="616"/>
      <c r="K36" s="616"/>
      <c r="L36" s="616"/>
      <c r="M36" s="616"/>
      <c r="N36" s="616"/>
      <c r="O36" s="616"/>
      <c r="P36" s="616"/>
      <c r="Q36" s="616"/>
      <c r="R36" s="616"/>
      <c r="S36" s="616"/>
      <c r="T36" s="616"/>
      <c r="U36" s="616"/>
      <c r="V36" s="616"/>
      <c r="W36" s="616"/>
      <c r="X36" s="617"/>
    </row>
    <row r="37" spans="1:43" ht="19.5" customHeight="1" thickBot="1">
      <c r="A37" s="618"/>
      <c r="B37" s="619"/>
      <c r="C37" s="619"/>
      <c r="D37" s="619"/>
      <c r="E37" s="619"/>
      <c r="F37" s="619"/>
      <c r="G37" s="619"/>
      <c r="H37" s="619"/>
      <c r="I37" s="619"/>
      <c r="J37" s="619"/>
      <c r="K37" s="619"/>
      <c r="L37" s="619"/>
      <c r="M37" s="619"/>
      <c r="N37" s="619"/>
      <c r="O37" s="619"/>
      <c r="P37" s="619"/>
      <c r="Q37" s="619"/>
      <c r="R37" s="619"/>
      <c r="S37" s="619"/>
      <c r="T37" s="619"/>
      <c r="U37" s="619"/>
      <c r="V37" s="619"/>
      <c r="W37" s="619"/>
      <c r="X37" s="620"/>
    </row>
    <row r="38" spans="1:43" ht="12.75" customHeight="1" thickBot="1">
      <c r="A38" s="610"/>
      <c r="B38" s="610"/>
      <c r="C38" s="610"/>
      <c r="D38" s="610"/>
      <c r="E38" s="610"/>
      <c r="F38" s="610"/>
      <c r="G38" s="610"/>
      <c r="H38" s="610"/>
      <c r="I38" s="610"/>
      <c r="J38" s="610"/>
      <c r="K38" s="610"/>
      <c r="L38" s="610"/>
      <c r="M38" s="610"/>
      <c r="N38" s="610"/>
      <c r="O38" s="610"/>
      <c r="P38" s="610"/>
      <c r="Q38" s="610"/>
      <c r="R38" s="610"/>
      <c r="S38" s="610"/>
      <c r="T38" s="610"/>
      <c r="U38" s="610"/>
      <c r="V38" s="610"/>
      <c r="W38" s="610"/>
      <c r="X38" s="610"/>
      <c r="AP38" s="590"/>
      <c r="AQ38" s="590"/>
    </row>
    <row r="39" spans="1:43" ht="20.100000000000001" customHeight="1">
      <c r="A39" s="621" t="s">
        <v>238</v>
      </c>
      <c r="B39" s="622"/>
      <c r="C39" s="622"/>
      <c r="D39" s="622"/>
      <c r="E39" s="622"/>
      <c r="F39" s="622"/>
      <c r="G39" s="622"/>
      <c r="H39" s="622"/>
      <c r="I39" s="623"/>
      <c r="J39" s="623"/>
      <c r="K39" s="623"/>
      <c r="L39" s="623"/>
      <c r="M39" s="623"/>
      <c r="N39" s="623"/>
      <c r="O39" s="623"/>
      <c r="P39" s="623"/>
      <c r="Q39" s="623"/>
      <c r="R39" s="623"/>
      <c r="S39" s="623"/>
      <c r="T39" s="623"/>
      <c r="U39" s="623"/>
      <c r="V39" s="623"/>
      <c r="W39" s="623"/>
      <c r="X39" s="624"/>
    </row>
    <row r="40" spans="1:43" ht="20.100000000000001" customHeight="1">
      <c r="A40" s="625" t="s">
        <v>185</v>
      </c>
      <c r="B40" s="626"/>
      <c r="C40" s="626"/>
      <c r="D40" s="626"/>
      <c r="E40" s="626"/>
      <c r="F40" s="626"/>
      <c r="G40" s="626"/>
      <c r="H40" s="626"/>
      <c r="I40" s="627"/>
      <c r="J40" s="627"/>
      <c r="K40" s="627"/>
      <c r="L40" s="627"/>
      <c r="M40" s="627"/>
      <c r="N40" s="627"/>
      <c r="O40" s="627"/>
      <c r="P40" s="627"/>
      <c r="Q40" s="627"/>
      <c r="R40" s="627"/>
      <c r="S40" s="627"/>
      <c r="T40" s="627"/>
      <c r="U40" s="627"/>
      <c r="V40" s="627"/>
      <c r="W40" s="627"/>
      <c r="X40" s="628"/>
    </row>
    <row r="41" spans="1:43" ht="20.100000000000001" customHeight="1">
      <c r="A41" s="629" t="s">
        <v>222</v>
      </c>
      <c r="B41" s="630"/>
      <c r="C41" s="630"/>
      <c r="D41" s="630"/>
      <c r="E41" s="630"/>
      <c r="F41" s="630"/>
      <c r="G41" s="630"/>
      <c r="H41" s="630"/>
      <c r="I41" s="631"/>
      <c r="J41" s="631"/>
      <c r="K41" s="631"/>
      <c r="L41" s="631"/>
      <c r="M41" s="631"/>
      <c r="N41" s="631"/>
      <c r="O41" s="631"/>
      <c r="P41" s="631"/>
      <c r="Q41" s="631"/>
      <c r="R41" s="631"/>
      <c r="S41" s="631"/>
      <c r="T41" s="631"/>
      <c r="U41" s="631"/>
      <c r="V41" s="631"/>
      <c r="W41" s="631"/>
      <c r="X41" s="628"/>
    </row>
    <row r="42" spans="1:43" ht="7.5" customHeight="1">
      <c r="A42" s="629"/>
      <c r="B42" s="630"/>
      <c r="C42" s="630"/>
      <c r="D42" s="630"/>
      <c r="E42" s="630"/>
      <c r="F42" s="630"/>
      <c r="G42" s="630"/>
      <c r="H42" s="630"/>
      <c r="I42" s="631"/>
      <c r="J42" s="631"/>
      <c r="K42" s="631"/>
      <c r="L42" s="631"/>
      <c r="M42" s="631"/>
      <c r="N42" s="631"/>
      <c r="O42" s="631"/>
      <c r="P42" s="631"/>
      <c r="Q42" s="631"/>
      <c r="R42" s="631"/>
      <c r="S42" s="631"/>
      <c r="T42" s="631"/>
      <c r="U42" s="631"/>
      <c r="V42" s="631"/>
      <c r="W42" s="631"/>
      <c r="X42" s="628"/>
    </row>
    <row r="43" spans="1:43" ht="20.100000000000001" customHeight="1">
      <c r="A43" s="632" t="s">
        <v>164</v>
      </c>
      <c r="B43" s="633"/>
      <c r="C43" s="633"/>
      <c r="D43" s="633"/>
      <c r="E43" s="634"/>
      <c r="F43" s="634"/>
      <c r="G43" s="634"/>
      <c r="H43" s="634"/>
      <c r="I43" s="634"/>
      <c r="J43" s="634"/>
      <c r="K43" s="634"/>
      <c r="L43" s="634"/>
      <c r="M43" s="634"/>
      <c r="N43" s="634"/>
      <c r="O43" s="634"/>
      <c r="P43" s="634"/>
      <c r="Q43" s="634"/>
      <c r="R43" s="634"/>
      <c r="S43" s="634"/>
      <c r="T43" s="634"/>
      <c r="U43" s="634"/>
      <c r="V43" s="634"/>
      <c r="W43" s="634"/>
      <c r="X43" s="635"/>
    </row>
    <row r="44" spans="1:43" ht="20.100000000000001" customHeight="1">
      <c r="A44" s="636" t="s">
        <v>223</v>
      </c>
      <c r="B44" s="633"/>
      <c r="C44" s="633"/>
      <c r="D44" s="633"/>
      <c r="E44" s="633"/>
      <c r="F44" s="633"/>
      <c r="G44" s="633"/>
      <c r="H44" s="633"/>
      <c r="I44" s="633"/>
      <c r="J44" s="633"/>
      <c r="K44" s="637"/>
      <c r="L44" s="637"/>
      <c r="M44" s="637"/>
      <c r="N44" s="637"/>
      <c r="O44" s="638"/>
      <c r="P44" s="638"/>
      <c r="Q44" s="639"/>
      <c r="R44" s="639"/>
      <c r="S44" s="631"/>
      <c r="T44" s="631"/>
      <c r="U44" s="161"/>
      <c r="V44" s="161"/>
      <c r="W44" s="161"/>
      <c r="X44" s="162"/>
    </row>
    <row r="45" spans="1:43" ht="7.5" customHeight="1">
      <c r="A45" s="636"/>
      <c r="B45" s="633"/>
      <c r="C45" s="633"/>
      <c r="D45" s="633"/>
      <c r="E45" s="633"/>
      <c r="F45" s="633"/>
      <c r="G45" s="633"/>
      <c r="H45" s="633"/>
      <c r="I45" s="633"/>
      <c r="J45" s="633"/>
      <c r="K45" s="637"/>
      <c r="L45" s="637"/>
      <c r="M45" s="637"/>
      <c r="N45" s="637"/>
      <c r="O45" s="638"/>
      <c r="P45" s="638"/>
      <c r="Q45" s="639"/>
      <c r="R45" s="639"/>
      <c r="S45" s="631"/>
      <c r="T45" s="631"/>
      <c r="U45" s="161"/>
      <c r="V45" s="161"/>
      <c r="W45" s="161"/>
      <c r="X45" s="162"/>
    </row>
    <row r="46" spans="1:43" ht="20.100000000000001" customHeight="1">
      <c r="A46" s="632" t="s">
        <v>178</v>
      </c>
      <c r="B46" s="633"/>
      <c r="C46" s="633"/>
      <c r="D46" s="633"/>
      <c r="E46" s="633"/>
      <c r="F46" s="633"/>
      <c r="G46" s="633"/>
      <c r="H46" s="633"/>
      <c r="I46" s="633"/>
      <c r="J46" s="633"/>
      <c r="K46" s="633"/>
      <c r="L46" s="633"/>
      <c r="M46" s="633"/>
      <c r="N46" s="633"/>
      <c r="O46" s="633"/>
      <c r="P46" s="633"/>
      <c r="Q46" s="633"/>
      <c r="R46" s="633"/>
      <c r="S46" s="633"/>
      <c r="T46" s="633"/>
      <c r="U46" s="633"/>
      <c r="V46" s="633"/>
      <c r="W46" s="633"/>
      <c r="X46" s="640"/>
    </row>
    <row r="47" spans="1:43" ht="20.100000000000001" customHeight="1">
      <c r="A47" s="641" t="s">
        <v>224</v>
      </c>
      <c r="B47" s="633"/>
      <c r="C47" s="633"/>
      <c r="D47" s="633"/>
      <c r="E47" s="633"/>
      <c r="F47" s="633"/>
      <c r="G47" s="633"/>
      <c r="H47" s="633"/>
      <c r="I47" s="633"/>
      <c r="J47" s="633"/>
      <c r="K47" s="633"/>
      <c r="L47" s="633"/>
      <c r="M47" s="633"/>
      <c r="N47" s="633"/>
      <c r="O47" s="633"/>
      <c r="P47" s="633"/>
      <c r="Q47" s="633"/>
      <c r="R47" s="633"/>
      <c r="S47" s="633"/>
      <c r="T47" s="633"/>
      <c r="U47" s="633"/>
      <c r="V47" s="633"/>
      <c r="W47" s="633"/>
      <c r="X47" s="640"/>
    </row>
    <row r="48" spans="1:43" ht="20.100000000000001" customHeight="1">
      <c r="A48" s="641" t="s">
        <v>225</v>
      </c>
      <c r="B48" s="633"/>
      <c r="C48" s="633"/>
      <c r="D48" s="633"/>
      <c r="E48" s="633"/>
      <c r="F48" s="633"/>
      <c r="G48" s="633"/>
      <c r="H48" s="633"/>
      <c r="I48" s="633"/>
      <c r="J48" s="633"/>
      <c r="K48" s="633"/>
      <c r="L48" s="633"/>
      <c r="M48" s="633"/>
      <c r="N48" s="633"/>
      <c r="O48" s="633"/>
      <c r="P48" s="633"/>
      <c r="Q48" s="633"/>
      <c r="R48" s="633"/>
      <c r="S48" s="633"/>
      <c r="T48" s="633"/>
      <c r="U48" s="633"/>
      <c r="V48" s="633"/>
      <c r="W48" s="633"/>
      <c r="X48" s="640"/>
    </row>
    <row r="49" spans="1:24" ht="20.100000000000001" customHeight="1">
      <c r="A49" s="636" t="s">
        <v>226</v>
      </c>
      <c r="B49" s="633"/>
      <c r="C49" s="633"/>
      <c r="D49" s="633"/>
      <c r="E49" s="633"/>
      <c r="F49" s="633"/>
      <c r="G49" s="633"/>
      <c r="H49" s="633"/>
      <c r="I49" s="633"/>
      <c r="J49" s="633"/>
      <c r="K49" s="633"/>
      <c r="L49" s="633"/>
      <c r="M49" s="633"/>
      <c r="N49" s="633"/>
      <c r="O49" s="633"/>
      <c r="P49" s="633"/>
      <c r="Q49" s="633"/>
      <c r="R49" s="633"/>
      <c r="S49" s="633"/>
      <c r="T49" s="633"/>
      <c r="U49" s="633"/>
      <c r="V49" s="633"/>
      <c r="W49" s="633"/>
      <c r="X49" s="640"/>
    </row>
    <row r="50" spans="1:24" ht="20.100000000000001" customHeight="1">
      <c r="A50" s="641" t="s">
        <v>240</v>
      </c>
      <c r="B50" s="633"/>
      <c r="C50" s="633"/>
      <c r="D50" s="633"/>
      <c r="E50" s="633"/>
      <c r="F50" s="633"/>
      <c r="G50" s="633"/>
      <c r="H50" s="633"/>
      <c r="I50" s="633"/>
      <c r="J50" s="633"/>
      <c r="K50" s="633"/>
      <c r="L50" s="633"/>
      <c r="M50" s="631"/>
      <c r="N50" s="633"/>
      <c r="O50" s="633"/>
      <c r="P50" s="633"/>
      <c r="Q50" s="633"/>
      <c r="R50" s="633"/>
      <c r="S50" s="633"/>
      <c r="T50" s="633"/>
      <c r="U50" s="633"/>
      <c r="V50" s="633"/>
      <c r="W50" s="633"/>
      <c r="X50" s="640"/>
    </row>
    <row r="51" spans="1:24" ht="20.100000000000001" customHeight="1">
      <c r="A51" s="636" t="s">
        <v>227</v>
      </c>
      <c r="B51" s="642"/>
      <c r="C51" s="642"/>
      <c r="D51" s="642"/>
      <c r="E51" s="642"/>
      <c r="F51" s="642"/>
      <c r="G51" s="642"/>
      <c r="H51" s="642"/>
      <c r="I51" s="642"/>
      <c r="J51" s="642"/>
      <c r="K51" s="642"/>
      <c r="L51" s="642"/>
      <c r="M51" s="642"/>
      <c r="N51" s="642"/>
      <c r="O51" s="642"/>
      <c r="P51" s="642"/>
      <c r="Q51" s="642"/>
      <c r="R51" s="642"/>
      <c r="S51" s="642"/>
      <c r="T51" s="642"/>
      <c r="U51" s="642"/>
      <c r="V51" s="642"/>
      <c r="W51" s="642"/>
      <c r="X51" s="643"/>
    </row>
    <row r="52" spans="1:24" ht="7.5" customHeight="1">
      <c r="A52" s="636"/>
      <c r="B52" s="642"/>
      <c r="C52" s="642"/>
      <c r="D52" s="642"/>
      <c r="E52" s="642"/>
      <c r="F52" s="642"/>
      <c r="G52" s="642"/>
      <c r="H52" s="642"/>
      <c r="I52" s="642"/>
      <c r="J52" s="642"/>
      <c r="K52" s="642"/>
      <c r="L52" s="642"/>
      <c r="M52" s="642"/>
      <c r="N52" s="642"/>
      <c r="O52" s="642"/>
      <c r="P52" s="642"/>
      <c r="Q52" s="642"/>
      <c r="R52" s="642"/>
      <c r="S52" s="642"/>
      <c r="T52" s="642"/>
      <c r="U52" s="642"/>
      <c r="V52" s="642"/>
      <c r="W52" s="642"/>
      <c r="X52" s="643"/>
    </row>
    <row r="53" spans="1:24" ht="20.100000000000001" customHeight="1">
      <c r="A53" s="625" t="s">
        <v>179</v>
      </c>
      <c r="B53" s="631"/>
      <c r="C53" s="631"/>
      <c r="D53" s="631"/>
      <c r="E53" s="631"/>
      <c r="F53" s="631"/>
      <c r="G53" s="631"/>
      <c r="H53" s="631"/>
      <c r="I53" s="631"/>
      <c r="J53" s="631"/>
      <c r="K53" s="631"/>
      <c r="L53" s="631"/>
      <c r="M53" s="631"/>
      <c r="N53" s="631"/>
      <c r="O53" s="631"/>
      <c r="P53" s="631"/>
      <c r="Q53" s="631"/>
      <c r="R53" s="631"/>
      <c r="S53" s="631"/>
      <c r="T53" s="631"/>
      <c r="U53" s="631"/>
      <c r="V53" s="631"/>
      <c r="W53" s="631"/>
      <c r="X53" s="628"/>
    </row>
    <row r="54" spans="1:24" ht="20.100000000000001" customHeight="1" thickBot="1">
      <c r="A54" s="644" t="s">
        <v>228</v>
      </c>
      <c r="B54" s="645"/>
      <c r="C54" s="645"/>
      <c r="D54" s="645"/>
      <c r="E54" s="646"/>
      <c r="F54" s="646"/>
      <c r="G54" s="646"/>
      <c r="H54" s="646"/>
      <c r="I54" s="646"/>
      <c r="J54" s="646"/>
      <c r="K54" s="646"/>
      <c r="L54" s="646"/>
      <c r="M54" s="647"/>
      <c r="N54" s="647"/>
      <c r="O54" s="647"/>
      <c r="P54" s="648"/>
      <c r="Q54" s="648"/>
      <c r="R54" s="648"/>
      <c r="S54" s="648"/>
      <c r="T54" s="649"/>
      <c r="U54" s="199"/>
      <c r="V54" s="199"/>
      <c r="W54" s="199"/>
      <c r="X54" s="200"/>
    </row>
    <row r="55" spans="1:24" ht="24.75" customHeight="1">
      <c r="A55" s="465"/>
      <c r="B55" s="465"/>
      <c r="C55" s="465"/>
      <c r="D55" s="465"/>
      <c r="E55" s="465"/>
      <c r="F55" s="465"/>
      <c r="G55" s="465"/>
      <c r="H55" s="465"/>
      <c r="I55" s="650"/>
      <c r="J55" s="650"/>
      <c r="K55" s="650"/>
      <c r="L55" s="650"/>
      <c r="M55" s="465"/>
      <c r="N55" s="465"/>
      <c r="O55" s="650"/>
      <c r="P55" s="651" t="s">
        <v>181</v>
      </c>
      <c r="Q55" s="651"/>
      <c r="R55" s="651"/>
      <c r="S55" s="651"/>
      <c r="T55" s="651"/>
      <c r="U55" s="651"/>
      <c r="V55" s="651"/>
      <c r="W55" s="651"/>
      <c r="X55" s="651"/>
    </row>
  </sheetData>
  <sheetProtection algorithmName="SHA-512" hashValue="ZYRD954lJzbk0kaeseOs9Oh0q5QKm9svzmqcTLbRWijrw3LMkT9K2FLtZ3V9uw8yA7FMew8+zGoqOIoVEBW5hw==" saltValue="yXeWpODurTqFHRJwsO2tYA==" spinCount="100000" sheet="1" formatCells="0" formatColumns="0" formatRows="0" insertColumns="0" insertRows="0" insertHyperlinks="0" deleteColumns="0" deleteRows="0" sort="0" autoFilter="0" pivotTables="0"/>
  <mergeCells count="78">
    <mergeCell ref="A2:X2"/>
    <mergeCell ref="M3:O3"/>
    <mergeCell ref="P3:Q3"/>
    <mergeCell ref="S3:X3"/>
    <mergeCell ref="A4:L4"/>
    <mergeCell ref="N4:P4"/>
    <mergeCell ref="Q4:R4"/>
    <mergeCell ref="T4:X4"/>
    <mergeCell ref="A5:L5"/>
    <mergeCell ref="N5:O5"/>
    <mergeCell ref="P5:X5"/>
    <mergeCell ref="A6:D6"/>
    <mergeCell ref="E6:M6"/>
    <mergeCell ref="N6:O7"/>
    <mergeCell ref="P6:X7"/>
    <mergeCell ref="A7:D7"/>
    <mergeCell ref="E7:G7"/>
    <mergeCell ref="I7:M7"/>
    <mergeCell ref="P8:X8"/>
    <mergeCell ref="A9:D9"/>
    <mergeCell ref="E9:M9"/>
    <mergeCell ref="N9:O9"/>
    <mergeCell ref="P9:X9"/>
    <mergeCell ref="A8:D8"/>
    <mergeCell ref="E8:F8"/>
    <mergeCell ref="H8:I8"/>
    <mergeCell ref="K8:L8"/>
    <mergeCell ref="N8:O8"/>
    <mergeCell ref="A10:D10"/>
    <mergeCell ref="E10:X10"/>
    <mergeCell ref="B15:H15"/>
    <mergeCell ref="M15:N15"/>
    <mergeCell ref="P15:X15"/>
    <mergeCell ref="A11:D11"/>
    <mergeCell ref="E11:X11"/>
    <mergeCell ref="A12:D12"/>
    <mergeCell ref="E12:M12"/>
    <mergeCell ref="N12:Q12"/>
    <mergeCell ref="R12:X12"/>
    <mergeCell ref="B13:H13"/>
    <mergeCell ref="P13:X13"/>
    <mergeCell ref="B14:H14"/>
    <mergeCell ref="M14:N14"/>
    <mergeCell ref="P14:X14"/>
    <mergeCell ref="B16:H16"/>
    <mergeCell ref="K16:L16"/>
    <mergeCell ref="M16:N16"/>
    <mergeCell ref="P16:X16"/>
    <mergeCell ref="B17:H17"/>
    <mergeCell ref="K17:L17"/>
    <mergeCell ref="P17:X17"/>
    <mergeCell ref="B18:H18"/>
    <mergeCell ref="I18:O18"/>
    <mergeCell ref="P18:X18"/>
    <mergeCell ref="B19:H19"/>
    <mergeCell ref="I19:O19"/>
    <mergeCell ref="P19:X19"/>
    <mergeCell ref="B20:H20"/>
    <mergeCell ref="I20:O20"/>
    <mergeCell ref="P20:X20"/>
    <mergeCell ref="K21:M23"/>
    <mergeCell ref="N21:N23"/>
    <mergeCell ref="O21:Q21"/>
    <mergeCell ref="R21:S21"/>
    <mergeCell ref="T21:U21"/>
    <mergeCell ref="V21:X21"/>
    <mergeCell ref="O22:Q22"/>
    <mergeCell ref="R22:S22"/>
    <mergeCell ref="T22:U22"/>
    <mergeCell ref="V22:X22"/>
    <mergeCell ref="O23:Q23"/>
    <mergeCell ref="R23:S23"/>
    <mergeCell ref="T23:U23"/>
    <mergeCell ref="V23:X23"/>
    <mergeCell ref="A25:X31"/>
    <mergeCell ref="U54:X54"/>
    <mergeCell ref="P55:X55"/>
    <mergeCell ref="A33:X37"/>
  </mergeCells>
  <phoneticPr fontId="3"/>
  <conditionalFormatting sqref="R23:S23">
    <cfRule type="expression" dxfId="11" priority="4">
      <formula>$R$23=""</formula>
    </cfRule>
  </conditionalFormatting>
  <conditionalFormatting sqref="T4:X4">
    <cfRule type="expression" dxfId="10" priority="3">
      <formula>IF(AND($E8&gt;=2023,$H8&gt;=10,$N4="適格請求書発行事業者",$T4=""),TRUE)</formula>
    </cfRule>
  </conditionalFormatting>
  <conditionalFormatting sqref="N4:P4">
    <cfRule type="expression" dxfId="9" priority="2">
      <formula>IF(AND($E8&gt;=2023,$H8&gt;=10,$N4="━"),TRUE)</formula>
    </cfRule>
  </conditionalFormatting>
  <conditionalFormatting sqref="R21:S21">
    <cfRule type="expression" dxfId="8" priority="5">
      <formula>$R$21=""</formula>
    </cfRule>
    <cfRule type="expression" dxfId="7" priority="6">
      <formula>IF(AND($P18&lt;&gt;"",$R21=""),)</formula>
    </cfRule>
  </conditionalFormatting>
  <conditionalFormatting sqref="R22:S22">
    <cfRule type="cellIs" dxfId="6" priority="1" operator="equal">
      <formula>""</formula>
    </cfRule>
  </conditionalFormatting>
  <dataValidations count="7">
    <dataValidation type="list" allowBlank="1" showInputMessage="1" showErrorMessage="1" sqref="K8:L8" xr:uid="{B2BD98E8-D111-4BC5-B4CE-90EA0C9113D7}">
      <formula1>"1,2,3,4,5,6,7,8,9,10,11,12,13,14,15,16,17,18,19,20,21,22,23,24,25,26,27,28,29,30,31"</formula1>
    </dataValidation>
    <dataValidation type="textLength" operator="equal" allowBlank="1" showInputMessage="1" showErrorMessage="1" error="適格請求書発行事業者登録番号は13桁になります。確認お願いします" sqref="T4:X4" xr:uid="{C11D30D5-3AAF-454A-8B35-A5E2FED35450}">
      <formula1>13</formula1>
    </dataValidation>
    <dataValidation type="list" allowBlank="1" showInputMessage="1" showErrorMessage="1" sqref="N4:P4" xr:uid="{4C2A64BB-2D12-4FBF-A641-9C678F6D67F5}">
      <formula1>"━,適格請求書発行事業者,免税事業者"</formula1>
    </dataValidation>
    <dataValidation type="list" allowBlank="1" showInputMessage="1" showErrorMessage="1" sqref="H8:I8" xr:uid="{50BFE059-82FC-4E2E-A147-14BF478F0AD0}">
      <formula1>"1,2,3,4,5,6,7,8,9,10,11,12"</formula1>
    </dataValidation>
    <dataValidation type="list" allowBlank="1" showInputMessage="1" showErrorMessage="1" sqref="E8:F8" xr:uid="{F3CA9A5B-4BA7-4C20-857B-69FF7D5A6B21}">
      <formula1>"2022,2023,2024,2025,2026,2027,2028,2029,2030,2031,2032,2033,2034,2035,2036,2037,2038,2039,2040,2041,2042,2043,2044,2045,2046,2047,2048,2049,2050,2051,2052,2053,2054,2055,2056,2057,2058,2059,2060,2061,2062,2063,2064,2065,2066,2067,2068,2069,2070,2071,2072"</formula1>
    </dataValidation>
    <dataValidation imeMode="hiragana" allowBlank="1" showInputMessage="1" showErrorMessage="1" sqref="E10:E12" xr:uid="{B6260794-9926-4603-9074-10005FBCB495}"/>
    <dataValidation imeMode="off" allowBlank="1" showInputMessage="1" showErrorMessage="1" sqref="E6:E7 A43 A46:A52" xr:uid="{D3FD6149-5FD0-4C21-BB84-E2E5D406D159}"/>
  </dataValidations>
  <printOptions horizontalCentered="1" verticalCentered="1"/>
  <pageMargins left="0.25" right="0.25" top="0.75" bottom="0.75" header="0.3" footer="0.3"/>
  <pageSetup paperSize="9" scale="42" orientation="landscape" horizontalDpi="300" verticalDpi="300" r:id="rId1"/>
  <headerFooter>
    <oddFooter xml:space="preserve">&amp;L
&amp;R&amp;"ＭＳ Ｐ明朝,標準"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7</xdr:col>
                    <xdr:colOff>47625</xdr:colOff>
                    <xdr:row>5</xdr:row>
                    <xdr:rowOff>304800</xdr:rowOff>
                  </from>
                  <to>
                    <xdr:col>8</xdr:col>
                    <xdr:colOff>38100</xdr:colOff>
                    <xdr:row>6</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361CA-9F0E-4E31-B665-EE59CF5AB0C3}">
  <sheetPr>
    <tabColor rgb="FFFF0000"/>
    <pageSetUpPr fitToPage="1"/>
  </sheetPr>
  <dimension ref="A1:AO55"/>
  <sheetViews>
    <sheetView showGridLines="0" view="pageBreakPreview" zoomScaleNormal="100" zoomScaleSheetLayoutView="100" workbookViewId="0"/>
  </sheetViews>
  <sheetFormatPr defaultColWidth="9" defaultRowHeight="13.5"/>
  <cols>
    <col min="1" max="1" width="6.125" style="469" customWidth="1"/>
    <col min="2" max="4" width="5.25" style="469" customWidth="1"/>
    <col min="5" max="14" width="4.125" style="469" customWidth="1"/>
    <col min="15" max="15" width="10.625" style="469" customWidth="1"/>
    <col min="16" max="16" width="5.875" style="469" customWidth="1"/>
    <col min="17" max="17" width="5" style="469" customWidth="1"/>
    <col min="18" max="19" width="10.625" style="469" customWidth="1"/>
    <col min="20" max="24" width="5" style="469" customWidth="1"/>
    <col min="25" max="34" width="2.5" style="469" customWidth="1"/>
    <col min="35" max="16384" width="9" style="469"/>
  </cols>
  <sheetData>
    <row r="1" spans="1:41" ht="13.5" customHeight="1">
      <c r="A1" s="463"/>
      <c r="B1" s="464"/>
      <c r="C1" s="464"/>
      <c r="D1" s="464"/>
      <c r="E1" s="465"/>
      <c r="F1" s="465"/>
      <c r="G1" s="465"/>
      <c r="H1" s="465"/>
      <c r="I1" s="465"/>
      <c r="J1" s="465"/>
      <c r="K1" s="465"/>
      <c r="L1" s="465"/>
      <c r="M1" s="466"/>
      <c r="N1" s="466"/>
      <c r="O1" s="466"/>
      <c r="P1" s="467"/>
      <c r="Q1" s="467"/>
      <c r="R1" s="467"/>
      <c r="S1" s="467"/>
      <c r="T1" s="468"/>
      <c r="U1" s="160"/>
      <c r="V1" s="160"/>
      <c r="W1" s="160"/>
      <c r="X1" s="160"/>
    </row>
    <row r="2" spans="1:41" ht="28.5">
      <c r="A2" s="470" t="s">
        <v>48</v>
      </c>
      <c r="B2" s="470"/>
      <c r="C2" s="470"/>
      <c r="D2" s="470"/>
      <c r="E2" s="470"/>
      <c r="F2" s="470"/>
      <c r="G2" s="470"/>
      <c r="H2" s="470"/>
      <c r="I2" s="470"/>
      <c r="J2" s="470"/>
      <c r="K2" s="470"/>
      <c r="L2" s="470"/>
      <c r="M2" s="470"/>
      <c r="N2" s="470"/>
      <c r="O2" s="470"/>
      <c r="P2" s="470"/>
      <c r="Q2" s="470"/>
      <c r="R2" s="470"/>
      <c r="S2" s="470"/>
      <c r="T2" s="470"/>
      <c r="U2" s="470"/>
      <c r="V2" s="470"/>
      <c r="W2" s="470"/>
      <c r="X2" s="470"/>
    </row>
    <row r="3" spans="1:41" ht="12.75" customHeight="1" thickBot="1">
      <c r="M3" s="471"/>
      <c r="N3" s="471"/>
      <c r="O3" s="471"/>
      <c r="P3" s="471"/>
      <c r="Q3" s="471"/>
      <c r="R3" s="472"/>
      <c r="S3" s="473"/>
      <c r="T3" s="473"/>
      <c r="U3" s="473"/>
      <c r="V3" s="473"/>
      <c r="W3" s="473"/>
      <c r="X3" s="473"/>
      <c r="AA3" s="652"/>
      <c r="AB3" s="653"/>
      <c r="AC3" s="653"/>
      <c r="AD3" s="653"/>
      <c r="AE3" s="653"/>
      <c r="AF3" s="653"/>
      <c r="AG3" s="653"/>
      <c r="AH3" s="653"/>
      <c r="AI3" s="653"/>
      <c r="AJ3" s="653"/>
      <c r="AK3" s="653"/>
      <c r="AL3" s="653"/>
      <c r="AM3" s="653"/>
      <c r="AN3" s="653"/>
      <c r="AO3" s="654"/>
    </row>
    <row r="4" spans="1:41" ht="23.25" customHeight="1" thickTop="1" thickBot="1">
      <c r="A4" s="478" t="s">
        <v>173</v>
      </c>
      <c r="B4" s="478"/>
      <c r="C4" s="478"/>
      <c r="D4" s="478"/>
      <c r="E4" s="478"/>
      <c r="F4" s="478"/>
      <c r="G4" s="478"/>
      <c r="H4" s="478"/>
      <c r="I4" s="478"/>
      <c r="J4" s="478"/>
      <c r="K4" s="478"/>
      <c r="L4" s="478"/>
      <c r="M4" s="479"/>
      <c r="N4" s="480" t="s">
        <v>177</v>
      </c>
      <c r="O4" s="481"/>
      <c r="P4" s="481"/>
      <c r="Q4" s="482" t="s">
        <v>257</v>
      </c>
      <c r="R4" s="483"/>
      <c r="S4" s="484" t="s">
        <v>171</v>
      </c>
      <c r="T4" s="485"/>
      <c r="U4" s="486"/>
      <c r="V4" s="486"/>
      <c r="W4" s="486"/>
      <c r="X4" s="487"/>
      <c r="AA4" s="488" t="s">
        <v>196</v>
      </c>
      <c r="AB4" s="655"/>
      <c r="AC4" s="655"/>
      <c r="AD4" s="655"/>
      <c r="AE4" s="655"/>
      <c r="AF4" s="655"/>
      <c r="AG4" s="655"/>
      <c r="AH4" s="655"/>
      <c r="AI4" s="655"/>
      <c r="AJ4" s="655"/>
      <c r="AK4" s="655"/>
      <c r="AL4" s="655"/>
      <c r="AM4" s="655"/>
      <c r="AN4" s="655"/>
      <c r="AO4" s="656"/>
    </row>
    <row r="5" spans="1:41" ht="23.25" customHeight="1" thickTop="1" thickBot="1">
      <c r="A5" s="491" t="s">
        <v>176</v>
      </c>
      <c r="B5" s="491"/>
      <c r="C5" s="491"/>
      <c r="D5" s="491"/>
      <c r="E5" s="491"/>
      <c r="F5" s="491"/>
      <c r="G5" s="491"/>
      <c r="H5" s="491"/>
      <c r="I5" s="491"/>
      <c r="J5" s="491"/>
      <c r="K5" s="491"/>
      <c r="L5" s="491"/>
      <c r="M5" s="492"/>
      <c r="N5" s="493" t="s">
        <v>170</v>
      </c>
      <c r="O5" s="494"/>
      <c r="P5" s="495"/>
      <c r="Q5" s="495"/>
      <c r="R5" s="495"/>
      <c r="S5" s="495"/>
      <c r="T5" s="495"/>
      <c r="U5" s="495"/>
      <c r="V5" s="495"/>
      <c r="W5" s="495"/>
      <c r="X5" s="496"/>
      <c r="AA5" s="497" t="s">
        <v>214</v>
      </c>
      <c r="AB5" s="489"/>
      <c r="AC5" s="489" t="s">
        <v>233</v>
      </c>
      <c r="AD5" s="489"/>
      <c r="AE5" s="489"/>
      <c r="AF5" s="489"/>
      <c r="AG5" s="489"/>
      <c r="AH5" s="489"/>
      <c r="AI5" s="489"/>
      <c r="AJ5" s="489"/>
      <c r="AK5" s="489"/>
      <c r="AL5" s="489"/>
      <c r="AM5" s="655"/>
      <c r="AN5" s="655"/>
      <c r="AO5" s="656"/>
    </row>
    <row r="6" spans="1:41" ht="27" customHeight="1" thickTop="1" thickBot="1">
      <c r="A6" s="498" t="s">
        <v>153</v>
      </c>
      <c r="B6" s="499"/>
      <c r="C6" s="499"/>
      <c r="D6" s="500"/>
      <c r="E6" s="501" t="s">
        <v>202</v>
      </c>
      <c r="F6" s="502"/>
      <c r="G6" s="502"/>
      <c r="H6" s="502"/>
      <c r="I6" s="502"/>
      <c r="J6" s="502"/>
      <c r="K6" s="502"/>
      <c r="L6" s="502"/>
      <c r="M6" s="503"/>
      <c r="N6" s="504" t="s">
        <v>3</v>
      </c>
      <c r="O6" s="505"/>
      <c r="P6" s="506" t="s">
        <v>201</v>
      </c>
      <c r="Q6" s="506"/>
      <c r="R6" s="506"/>
      <c r="S6" s="506"/>
      <c r="T6" s="506"/>
      <c r="U6" s="506"/>
      <c r="V6" s="506"/>
      <c r="W6" s="506"/>
      <c r="X6" s="507"/>
      <c r="AA6" s="497"/>
      <c r="AB6" s="489"/>
      <c r="AC6" s="489" t="s">
        <v>234</v>
      </c>
      <c r="AD6" s="489"/>
      <c r="AE6" s="489"/>
      <c r="AF6" s="489"/>
      <c r="AG6" s="489"/>
      <c r="AH6" s="489"/>
      <c r="AI6" s="489"/>
      <c r="AJ6" s="489"/>
      <c r="AK6" s="489"/>
      <c r="AL6" s="489"/>
      <c r="AM6" s="655"/>
      <c r="AN6" s="655"/>
      <c r="AO6" s="656"/>
    </row>
    <row r="7" spans="1:41" ht="27" customHeight="1" thickTop="1">
      <c r="A7" s="508" t="s">
        <v>154</v>
      </c>
      <c r="B7" s="509"/>
      <c r="C7" s="509"/>
      <c r="D7" s="510"/>
      <c r="E7" s="511" t="s">
        <v>152</v>
      </c>
      <c r="F7" s="512"/>
      <c r="G7" s="512"/>
      <c r="H7" s="513"/>
      <c r="I7" s="514" t="s">
        <v>203</v>
      </c>
      <c r="J7" s="514"/>
      <c r="K7" s="514"/>
      <c r="L7" s="514"/>
      <c r="M7" s="515"/>
      <c r="N7" s="504"/>
      <c r="O7" s="505"/>
      <c r="P7" s="506"/>
      <c r="Q7" s="506"/>
      <c r="R7" s="506"/>
      <c r="S7" s="506"/>
      <c r="T7" s="506"/>
      <c r="U7" s="506"/>
      <c r="V7" s="506"/>
      <c r="W7" s="506"/>
      <c r="X7" s="507"/>
      <c r="AA7" s="497" t="s">
        <v>215</v>
      </c>
      <c r="AB7" s="489"/>
      <c r="AC7" s="489" t="s">
        <v>251</v>
      </c>
      <c r="AD7" s="489"/>
      <c r="AE7" s="489"/>
      <c r="AF7" s="489"/>
      <c r="AG7" s="489"/>
      <c r="AH7" s="489"/>
      <c r="AI7" s="489"/>
      <c r="AJ7" s="489"/>
      <c r="AK7" s="489"/>
      <c r="AL7" s="489"/>
      <c r="AM7" s="655"/>
      <c r="AN7" s="655"/>
      <c r="AO7" s="656"/>
    </row>
    <row r="8" spans="1:41" ht="27" customHeight="1">
      <c r="A8" s="516" t="s">
        <v>205</v>
      </c>
      <c r="B8" s="517"/>
      <c r="C8" s="517"/>
      <c r="D8" s="518"/>
      <c r="E8" s="519">
        <v>2022</v>
      </c>
      <c r="F8" s="520"/>
      <c r="G8" s="521" t="s">
        <v>50</v>
      </c>
      <c r="H8" s="522">
        <v>10</v>
      </c>
      <c r="I8" s="520"/>
      <c r="J8" s="521" t="s">
        <v>51</v>
      </c>
      <c r="K8" s="522">
        <v>31</v>
      </c>
      <c r="L8" s="520"/>
      <c r="M8" s="523" t="s">
        <v>52</v>
      </c>
      <c r="N8" s="504" t="s">
        <v>5</v>
      </c>
      <c r="O8" s="505"/>
      <c r="P8" s="524"/>
      <c r="Q8" s="524"/>
      <c r="R8" s="524"/>
      <c r="S8" s="524"/>
      <c r="T8" s="524"/>
      <c r="U8" s="524"/>
      <c r="V8" s="524"/>
      <c r="W8" s="524"/>
      <c r="X8" s="525"/>
      <c r="AA8" s="497" t="s">
        <v>216</v>
      </c>
      <c r="AB8" s="489"/>
      <c r="AC8" s="489" t="s">
        <v>194</v>
      </c>
      <c r="AD8" s="489"/>
      <c r="AE8" s="489"/>
      <c r="AF8" s="489"/>
      <c r="AG8" s="489"/>
      <c r="AH8" s="489"/>
      <c r="AI8" s="489"/>
      <c r="AJ8" s="489"/>
      <c r="AK8" s="489"/>
      <c r="AL8" s="489"/>
      <c r="AM8" s="655"/>
      <c r="AN8" s="655"/>
      <c r="AO8" s="656"/>
    </row>
    <row r="9" spans="1:41" ht="27" customHeight="1">
      <c r="A9" s="526" t="s">
        <v>4</v>
      </c>
      <c r="B9" s="527"/>
      <c r="C9" s="527"/>
      <c r="D9" s="528"/>
      <c r="E9" s="529" t="s">
        <v>204</v>
      </c>
      <c r="F9" s="530"/>
      <c r="G9" s="530"/>
      <c r="H9" s="530"/>
      <c r="I9" s="530"/>
      <c r="J9" s="530"/>
      <c r="K9" s="530"/>
      <c r="L9" s="530"/>
      <c r="M9" s="531"/>
      <c r="N9" s="532" t="s">
        <v>169</v>
      </c>
      <c r="O9" s="533"/>
      <c r="P9" s="534"/>
      <c r="Q9" s="534"/>
      <c r="R9" s="534"/>
      <c r="S9" s="534"/>
      <c r="T9" s="534"/>
      <c r="U9" s="534"/>
      <c r="V9" s="534"/>
      <c r="W9" s="534"/>
      <c r="X9" s="535"/>
      <c r="AA9" s="497" t="s">
        <v>217</v>
      </c>
      <c r="AB9" s="489"/>
      <c r="AC9" s="489" t="s">
        <v>195</v>
      </c>
      <c r="AD9" s="489"/>
      <c r="AE9" s="489"/>
      <c r="AF9" s="489"/>
      <c r="AG9" s="489"/>
      <c r="AH9" s="489"/>
      <c r="AI9" s="489"/>
      <c r="AJ9" s="489"/>
      <c r="AK9" s="489"/>
      <c r="AL9" s="489"/>
      <c r="AM9" s="655"/>
      <c r="AN9" s="655"/>
      <c r="AO9" s="656"/>
    </row>
    <row r="10" spans="1:41" ht="27" customHeight="1">
      <c r="A10" s="526" t="s">
        <v>6</v>
      </c>
      <c r="B10" s="527"/>
      <c r="C10" s="527"/>
      <c r="D10" s="528"/>
      <c r="E10" s="536" t="s">
        <v>206</v>
      </c>
      <c r="F10" s="537"/>
      <c r="G10" s="537"/>
      <c r="H10" s="537"/>
      <c r="I10" s="537"/>
      <c r="J10" s="537"/>
      <c r="K10" s="537"/>
      <c r="L10" s="537"/>
      <c r="M10" s="537"/>
      <c r="N10" s="537"/>
      <c r="O10" s="537"/>
      <c r="P10" s="537"/>
      <c r="Q10" s="537"/>
      <c r="R10" s="537"/>
      <c r="S10" s="537"/>
      <c r="T10" s="537"/>
      <c r="U10" s="537"/>
      <c r="V10" s="537"/>
      <c r="W10" s="537"/>
      <c r="X10" s="538"/>
      <c r="Z10" s="657"/>
      <c r="AA10" s="497" t="s">
        <v>218</v>
      </c>
      <c r="AB10" s="489"/>
      <c r="AC10" s="489" t="s">
        <v>250</v>
      </c>
      <c r="AD10" s="489"/>
      <c r="AE10" s="489"/>
      <c r="AF10" s="489"/>
      <c r="AG10" s="489"/>
      <c r="AH10" s="489"/>
      <c r="AI10" s="489"/>
      <c r="AJ10" s="489"/>
      <c r="AK10" s="489"/>
      <c r="AL10" s="489"/>
      <c r="AM10" s="655"/>
      <c r="AN10" s="655"/>
      <c r="AO10" s="656"/>
    </row>
    <row r="11" spans="1:41" ht="27" customHeight="1">
      <c r="A11" s="526" t="s">
        <v>9</v>
      </c>
      <c r="B11" s="527"/>
      <c r="C11" s="527"/>
      <c r="D11" s="528"/>
      <c r="E11" s="539" t="s">
        <v>207</v>
      </c>
      <c r="F11" s="540"/>
      <c r="G11" s="540"/>
      <c r="H11" s="540"/>
      <c r="I11" s="540"/>
      <c r="J11" s="540"/>
      <c r="K11" s="540"/>
      <c r="L11" s="540"/>
      <c r="M11" s="540"/>
      <c r="N11" s="540"/>
      <c r="O11" s="540"/>
      <c r="P11" s="540"/>
      <c r="Q11" s="540"/>
      <c r="R11" s="540"/>
      <c r="S11" s="540"/>
      <c r="T11" s="540"/>
      <c r="U11" s="540"/>
      <c r="V11" s="540"/>
      <c r="W11" s="540"/>
      <c r="X11" s="541"/>
      <c r="Y11" s="542"/>
      <c r="Z11" s="658"/>
      <c r="AA11" s="488"/>
      <c r="AB11" s="489"/>
      <c r="AC11" s="489" t="s">
        <v>252</v>
      </c>
      <c r="AD11" s="489"/>
      <c r="AE11" s="489"/>
      <c r="AF11" s="489"/>
      <c r="AG11" s="489"/>
      <c r="AH11" s="489"/>
      <c r="AI11" s="489"/>
      <c r="AJ11" s="489"/>
      <c r="AK11" s="489"/>
      <c r="AL11" s="489"/>
      <c r="AM11" s="489"/>
      <c r="AN11" s="655"/>
      <c r="AO11" s="656"/>
    </row>
    <row r="12" spans="1:41" ht="27" customHeight="1">
      <c r="A12" s="543" t="s">
        <v>167</v>
      </c>
      <c r="B12" s="544"/>
      <c r="C12" s="544"/>
      <c r="D12" s="545"/>
      <c r="E12" s="539" t="s">
        <v>208</v>
      </c>
      <c r="F12" s="540"/>
      <c r="G12" s="540"/>
      <c r="H12" s="540"/>
      <c r="I12" s="540"/>
      <c r="J12" s="540"/>
      <c r="K12" s="540"/>
      <c r="L12" s="540"/>
      <c r="M12" s="546"/>
      <c r="N12" s="547" t="s">
        <v>168</v>
      </c>
      <c r="O12" s="548"/>
      <c r="P12" s="548"/>
      <c r="Q12" s="549"/>
      <c r="R12" s="540" t="s">
        <v>209</v>
      </c>
      <c r="S12" s="540"/>
      <c r="T12" s="540"/>
      <c r="U12" s="540"/>
      <c r="V12" s="540"/>
      <c r="W12" s="540"/>
      <c r="X12" s="541"/>
      <c r="Y12" s="542"/>
      <c r="Z12" s="658"/>
      <c r="AA12" s="497" t="s">
        <v>219</v>
      </c>
      <c r="AB12" s="489"/>
      <c r="AC12" s="489" t="s">
        <v>199</v>
      </c>
      <c r="AD12" s="489"/>
      <c r="AE12" s="489"/>
      <c r="AF12" s="489"/>
      <c r="AG12" s="489"/>
      <c r="AH12" s="489"/>
      <c r="AI12" s="489"/>
      <c r="AJ12" s="489"/>
      <c r="AK12" s="489"/>
      <c r="AL12" s="489"/>
      <c r="AM12" s="489"/>
      <c r="AN12" s="655"/>
      <c r="AO12" s="656"/>
    </row>
    <row r="13" spans="1:41" ht="27" customHeight="1">
      <c r="A13" s="550" t="s">
        <v>11</v>
      </c>
      <c r="B13" s="551" t="s">
        <v>235</v>
      </c>
      <c r="C13" s="551"/>
      <c r="D13" s="551"/>
      <c r="E13" s="551"/>
      <c r="F13" s="551"/>
      <c r="G13" s="551"/>
      <c r="H13" s="551"/>
      <c r="I13" s="155"/>
      <c r="J13" s="155"/>
      <c r="K13" s="155"/>
      <c r="L13" s="155"/>
      <c r="M13" s="155"/>
      <c r="N13" s="155"/>
      <c r="O13" s="156"/>
      <c r="P13" s="552" t="s">
        <v>210</v>
      </c>
      <c r="Q13" s="553"/>
      <c r="R13" s="553"/>
      <c r="S13" s="553"/>
      <c r="T13" s="553"/>
      <c r="U13" s="553"/>
      <c r="V13" s="553"/>
      <c r="W13" s="553"/>
      <c r="X13" s="554"/>
      <c r="Z13" s="657"/>
      <c r="AA13" s="497" t="s">
        <v>220</v>
      </c>
      <c r="AB13" s="489"/>
      <c r="AC13" s="489" t="s">
        <v>200</v>
      </c>
      <c r="AD13" s="489"/>
      <c r="AE13" s="489"/>
      <c r="AF13" s="489"/>
      <c r="AG13" s="489"/>
      <c r="AH13" s="489"/>
      <c r="AI13" s="489"/>
      <c r="AJ13" s="489"/>
      <c r="AK13" s="489"/>
      <c r="AL13" s="489"/>
      <c r="AM13" s="489"/>
      <c r="AN13" s="655"/>
      <c r="AO13" s="656"/>
    </row>
    <row r="14" spans="1:41" ht="27" customHeight="1">
      <c r="A14" s="550" t="s">
        <v>15</v>
      </c>
      <c r="B14" s="551" t="s">
        <v>56</v>
      </c>
      <c r="C14" s="551"/>
      <c r="D14" s="551"/>
      <c r="E14" s="551"/>
      <c r="F14" s="551"/>
      <c r="G14" s="551"/>
      <c r="H14" s="551"/>
      <c r="I14" s="555"/>
      <c r="J14" s="556"/>
      <c r="K14" s="556"/>
      <c r="L14" s="555" t="s">
        <v>13</v>
      </c>
      <c r="M14" s="183"/>
      <c r="N14" s="183"/>
      <c r="O14" s="557" t="s">
        <v>165</v>
      </c>
      <c r="P14" s="558" t="s">
        <v>212</v>
      </c>
      <c r="Q14" s="559"/>
      <c r="R14" s="559"/>
      <c r="S14" s="559"/>
      <c r="T14" s="559"/>
      <c r="U14" s="559"/>
      <c r="V14" s="559"/>
      <c r="W14" s="559"/>
      <c r="X14" s="560"/>
      <c r="Z14" s="657"/>
      <c r="AA14" s="497" t="s">
        <v>221</v>
      </c>
      <c r="AB14" s="489"/>
      <c r="AC14" s="489" t="s">
        <v>198</v>
      </c>
      <c r="AD14" s="489"/>
      <c r="AE14" s="489"/>
      <c r="AF14" s="489"/>
      <c r="AG14" s="489"/>
      <c r="AH14" s="489"/>
      <c r="AI14" s="489"/>
      <c r="AJ14" s="489"/>
      <c r="AK14" s="489"/>
      <c r="AL14" s="489"/>
      <c r="AM14" s="489"/>
      <c r="AN14" s="655"/>
      <c r="AO14" s="656"/>
    </row>
    <row r="15" spans="1:41" ht="27" customHeight="1">
      <c r="A15" s="550" t="s">
        <v>17</v>
      </c>
      <c r="B15" s="551" t="s">
        <v>62</v>
      </c>
      <c r="C15" s="551"/>
      <c r="D15" s="551"/>
      <c r="E15" s="551"/>
      <c r="F15" s="551"/>
      <c r="G15" s="551"/>
      <c r="H15" s="551"/>
      <c r="I15" s="555"/>
      <c r="J15" s="556"/>
      <c r="K15" s="556"/>
      <c r="L15" s="555" t="s">
        <v>13</v>
      </c>
      <c r="M15" s="183"/>
      <c r="N15" s="183"/>
      <c r="O15" s="561" t="s">
        <v>165</v>
      </c>
      <c r="P15" s="562" t="s">
        <v>211</v>
      </c>
      <c r="Q15" s="563"/>
      <c r="R15" s="563"/>
      <c r="S15" s="563"/>
      <c r="T15" s="563"/>
      <c r="U15" s="563"/>
      <c r="V15" s="563"/>
      <c r="W15" s="563"/>
      <c r="X15" s="564"/>
      <c r="Z15" s="657"/>
      <c r="AA15" s="497" t="s">
        <v>209</v>
      </c>
      <c r="AB15" s="489"/>
      <c r="AC15" s="489" t="s">
        <v>229</v>
      </c>
      <c r="AD15" s="489"/>
      <c r="AE15" s="489"/>
      <c r="AF15" s="489"/>
      <c r="AG15" s="489"/>
      <c r="AH15" s="489"/>
      <c r="AI15" s="489"/>
      <c r="AJ15" s="489"/>
      <c r="AK15" s="489"/>
      <c r="AL15" s="489"/>
      <c r="AM15" s="489"/>
      <c r="AN15" s="655"/>
      <c r="AO15" s="656"/>
    </row>
    <row r="16" spans="1:41" ht="27" customHeight="1">
      <c r="A16" s="550" t="s">
        <v>18</v>
      </c>
      <c r="B16" s="551" t="s">
        <v>12</v>
      </c>
      <c r="C16" s="551"/>
      <c r="D16" s="551"/>
      <c r="E16" s="551"/>
      <c r="F16" s="551"/>
      <c r="G16" s="551"/>
      <c r="H16" s="551"/>
      <c r="I16" s="556"/>
      <c r="J16" s="556"/>
      <c r="K16" s="565" t="s">
        <v>166</v>
      </c>
      <c r="L16" s="565"/>
      <c r="M16" s="214" t="str">
        <f>IF(AND(M14="",M15=""),"",SUM(M14:N15))</f>
        <v/>
      </c>
      <c r="N16" s="214"/>
      <c r="O16" s="561" t="s">
        <v>165</v>
      </c>
      <c r="P16" s="215"/>
      <c r="Q16" s="216"/>
      <c r="R16" s="216"/>
      <c r="S16" s="216"/>
      <c r="T16" s="216"/>
      <c r="U16" s="216"/>
      <c r="V16" s="216"/>
      <c r="W16" s="216"/>
      <c r="X16" s="217"/>
      <c r="AA16" s="497" t="s">
        <v>210</v>
      </c>
      <c r="AB16" s="489"/>
      <c r="AC16" s="489" t="s">
        <v>239</v>
      </c>
      <c r="AD16" s="489"/>
      <c r="AE16" s="489"/>
      <c r="AF16" s="489"/>
      <c r="AG16" s="489"/>
      <c r="AH16" s="489"/>
      <c r="AI16" s="489"/>
      <c r="AJ16" s="489"/>
      <c r="AK16" s="489"/>
      <c r="AL16" s="489"/>
      <c r="AM16" s="489"/>
      <c r="AN16" s="655"/>
      <c r="AO16" s="656"/>
    </row>
    <row r="17" spans="1:41" ht="27" customHeight="1" thickBot="1">
      <c r="A17" s="566" t="s">
        <v>115</v>
      </c>
      <c r="B17" s="567" t="s">
        <v>161</v>
      </c>
      <c r="C17" s="567"/>
      <c r="D17" s="567"/>
      <c r="E17" s="567"/>
      <c r="F17" s="567"/>
      <c r="G17" s="567"/>
      <c r="H17" s="567"/>
      <c r="I17" s="568"/>
      <c r="J17" s="568"/>
      <c r="K17" s="569" t="s">
        <v>160</v>
      </c>
      <c r="L17" s="569"/>
      <c r="M17" s="157"/>
      <c r="N17" s="157"/>
      <c r="O17" s="158"/>
      <c r="P17" s="218" t="str">
        <f>IF(P16="","",P13-P16)</f>
        <v/>
      </c>
      <c r="Q17" s="219"/>
      <c r="R17" s="219"/>
      <c r="S17" s="219"/>
      <c r="T17" s="219"/>
      <c r="U17" s="219"/>
      <c r="V17" s="219"/>
      <c r="W17" s="219"/>
      <c r="X17" s="220"/>
      <c r="AA17" s="497" t="s">
        <v>212</v>
      </c>
      <c r="AB17" s="489"/>
      <c r="AC17" s="489" t="s">
        <v>239</v>
      </c>
      <c r="AD17" s="489"/>
      <c r="AE17" s="489"/>
      <c r="AF17" s="489"/>
      <c r="AG17" s="489"/>
      <c r="AH17" s="489"/>
      <c r="AI17" s="489"/>
      <c r="AJ17" s="489"/>
      <c r="AK17" s="489"/>
      <c r="AL17" s="489"/>
      <c r="AM17" s="489"/>
      <c r="AN17" s="655"/>
      <c r="AO17" s="656"/>
    </row>
    <row r="18" spans="1:41" ht="27" customHeight="1" thickTop="1">
      <c r="A18" s="570" t="s">
        <v>116</v>
      </c>
      <c r="B18" s="571" t="s">
        <v>237</v>
      </c>
      <c r="C18" s="571"/>
      <c r="D18" s="571"/>
      <c r="E18" s="571"/>
      <c r="F18" s="571"/>
      <c r="G18" s="571"/>
      <c r="H18" s="571"/>
      <c r="I18" s="572" t="s">
        <v>184</v>
      </c>
      <c r="J18" s="572"/>
      <c r="K18" s="572"/>
      <c r="L18" s="572"/>
      <c r="M18" s="572"/>
      <c r="N18" s="572"/>
      <c r="O18" s="573"/>
      <c r="P18" s="211"/>
      <c r="Q18" s="212"/>
      <c r="R18" s="212"/>
      <c r="S18" s="212"/>
      <c r="T18" s="212"/>
      <c r="U18" s="212"/>
      <c r="V18" s="212"/>
      <c r="W18" s="212"/>
      <c r="X18" s="213"/>
      <c r="AA18" s="497" t="s">
        <v>211</v>
      </c>
      <c r="AB18" s="489"/>
      <c r="AC18" s="489" t="s">
        <v>239</v>
      </c>
      <c r="AD18" s="489"/>
      <c r="AE18" s="489"/>
      <c r="AF18" s="489"/>
      <c r="AG18" s="489"/>
      <c r="AH18" s="489"/>
      <c r="AI18" s="489"/>
      <c r="AJ18" s="489"/>
      <c r="AK18" s="489"/>
      <c r="AL18" s="489"/>
      <c r="AM18" s="489"/>
      <c r="AN18" s="655"/>
      <c r="AO18" s="656"/>
    </row>
    <row r="19" spans="1:41" ht="27" customHeight="1">
      <c r="A19" s="550" t="s">
        <v>117</v>
      </c>
      <c r="B19" s="551" t="s">
        <v>21</v>
      </c>
      <c r="C19" s="551"/>
      <c r="D19" s="551"/>
      <c r="E19" s="551"/>
      <c r="F19" s="551"/>
      <c r="G19" s="551"/>
      <c r="H19" s="551"/>
      <c r="I19" s="574"/>
      <c r="J19" s="574"/>
      <c r="K19" s="574"/>
      <c r="L19" s="574"/>
      <c r="M19" s="574"/>
      <c r="N19" s="574"/>
      <c r="O19" s="575"/>
      <c r="P19" s="215"/>
      <c r="Q19" s="216"/>
      <c r="R19" s="216"/>
      <c r="S19" s="216"/>
      <c r="T19" s="216"/>
      <c r="U19" s="216"/>
      <c r="V19" s="216"/>
      <c r="W19" s="216"/>
      <c r="X19" s="217"/>
      <c r="AA19" s="580" t="s">
        <v>213</v>
      </c>
      <c r="AB19" s="581"/>
      <c r="AC19" s="581" t="s">
        <v>254</v>
      </c>
      <c r="AD19" s="581"/>
      <c r="AE19" s="581"/>
      <c r="AF19" s="581"/>
      <c r="AG19" s="581"/>
      <c r="AH19" s="581"/>
      <c r="AI19" s="581"/>
      <c r="AJ19" s="581"/>
      <c r="AK19" s="581"/>
      <c r="AL19" s="581"/>
      <c r="AM19" s="581"/>
      <c r="AN19" s="659"/>
      <c r="AO19" s="660"/>
    </row>
    <row r="20" spans="1:41" ht="27" customHeight="1" thickBot="1">
      <c r="A20" s="566" t="s">
        <v>82</v>
      </c>
      <c r="B20" s="576" t="s">
        <v>236</v>
      </c>
      <c r="C20" s="576"/>
      <c r="D20" s="576"/>
      <c r="E20" s="576"/>
      <c r="F20" s="576"/>
      <c r="G20" s="576"/>
      <c r="H20" s="576"/>
      <c r="I20" s="577" t="s">
        <v>183</v>
      </c>
      <c r="J20" s="577"/>
      <c r="K20" s="578"/>
      <c r="L20" s="578"/>
      <c r="M20" s="578"/>
      <c r="N20" s="578"/>
      <c r="O20" s="579"/>
      <c r="P20" s="211" t="str">
        <f>IF(P18="","",SUM(P18:P19))</f>
        <v/>
      </c>
      <c r="Q20" s="212"/>
      <c r="R20" s="212"/>
      <c r="S20" s="212"/>
      <c r="T20" s="212"/>
      <c r="U20" s="212"/>
      <c r="V20" s="212"/>
      <c r="W20" s="212"/>
      <c r="X20" s="213"/>
      <c r="AA20" s="661"/>
      <c r="AB20" s="661"/>
      <c r="AC20" s="661"/>
      <c r="AD20" s="661"/>
      <c r="AE20" s="661"/>
      <c r="AF20" s="661"/>
      <c r="AG20" s="661"/>
      <c r="AH20" s="661"/>
      <c r="AI20" s="661"/>
      <c r="AJ20" s="661"/>
      <c r="AK20" s="661"/>
      <c r="AL20" s="661"/>
      <c r="AM20" s="661"/>
      <c r="AN20" s="662"/>
      <c r="AO20" s="662"/>
    </row>
    <row r="21" spans="1:41" ht="27" customHeight="1" thickTop="1">
      <c r="A21" s="583"/>
      <c r="B21" s="584"/>
      <c r="C21" s="584"/>
      <c r="D21" s="584"/>
      <c r="E21" s="584"/>
      <c r="F21" s="584"/>
      <c r="G21" s="584"/>
      <c r="H21" s="584"/>
      <c r="I21" s="585"/>
      <c r="J21" s="585"/>
      <c r="K21" s="586" t="s">
        <v>253</v>
      </c>
      <c r="L21" s="587"/>
      <c r="M21" s="588"/>
      <c r="N21" s="165" t="s">
        <v>83</v>
      </c>
      <c r="O21" s="221" t="s">
        <v>174</v>
      </c>
      <c r="P21" s="221"/>
      <c r="Q21" s="222"/>
      <c r="R21" s="589" t="s">
        <v>213</v>
      </c>
      <c r="S21" s="589"/>
      <c r="T21" s="224" t="s">
        <v>182</v>
      </c>
      <c r="U21" s="224"/>
      <c r="V21" s="225"/>
      <c r="W21" s="225"/>
      <c r="X21" s="226"/>
      <c r="AA21" s="662"/>
      <c r="AB21" s="662"/>
      <c r="AC21" s="662"/>
      <c r="AD21" s="662"/>
      <c r="AE21" s="662"/>
      <c r="AF21" s="662"/>
      <c r="AG21" s="662"/>
      <c r="AH21" s="662"/>
      <c r="AI21" s="662"/>
      <c r="AJ21" s="662"/>
      <c r="AK21" s="662"/>
      <c r="AL21" s="662"/>
      <c r="AM21" s="662"/>
      <c r="AN21" s="662"/>
      <c r="AO21" s="662"/>
    </row>
    <row r="22" spans="1:41" ht="27" customHeight="1">
      <c r="A22" s="583"/>
      <c r="B22" s="584"/>
      <c r="C22" s="584"/>
      <c r="D22" s="584"/>
      <c r="E22" s="584"/>
      <c r="F22" s="584"/>
      <c r="G22" s="584"/>
      <c r="H22" s="584"/>
      <c r="I22" s="585"/>
      <c r="J22" s="585"/>
      <c r="K22" s="591"/>
      <c r="L22" s="592"/>
      <c r="M22" s="593"/>
      <c r="N22" s="166"/>
      <c r="O22" s="168" t="s">
        <v>175</v>
      </c>
      <c r="P22" s="169"/>
      <c r="Q22" s="170"/>
      <c r="R22" s="594" t="s">
        <v>213</v>
      </c>
      <c r="S22" s="595"/>
      <c r="T22" s="173" t="s">
        <v>182</v>
      </c>
      <c r="U22" s="174"/>
      <c r="V22" s="163"/>
      <c r="W22" s="163"/>
      <c r="X22" s="164"/>
    </row>
    <row r="23" spans="1:41" ht="27" customHeight="1" thickBot="1">
      <c r="A23" s="583"/>
      <c r="B23" s="584"/>
      <c r="C23" s="584"/>
      <c r="D23" s="584"/>
      <c r="E23" s="584"/>
      <c r="F23" s="584"/>
      <c r="G23" s="584"/>
      <c r="H23" s="584"/>
      <c r="I23" s="585"/>
      <c r="J23" s="585"/>
      <c r="K23" s="596"/>
      <c r="L23" s="597"/>
      <c r="M23" s="598"/>
      <c r="N23" s="167"/>
      <c r="O23" s="227" t="s">
        <v>180</v>
      </c>
      <c r="P23" s="228"/>
      <c r="Q23" s="229"/>
      <c r="R23" s="599" t="s">
        <v>213</v>
      </c>
      <c r="S23" s="600"/>
      <c r="T23" s="232" t="s">
        <v>182</v>
      </c>
      <c r="U23" s="233"/>
      <c r="V23" s="234"/>
      <c r="W23" s="234"/>
      <c r="X23" s="235"/>
    </row>
    <row r="24" spans="1:41" ht="12.75" customHeight="1" thickTop="1" thickBot="1"/>
    <row r="25" spans="1:41" ht="30.75" customHeight="1" thickTop="1">
      <c r="A25" s="601" t="s">
        <v>259</v>
      </c>
      <c r="B25" s="602"/>
      <c r="C25" s="602"/>
      <c r="D25" s="602"/>
      <c r="E25" s="602"/>
      <c r="F25" s="602"/>
      <c r="G25" s="602"/>
      <c r="H25" s="602"/>
      <c r="I25" s="602"/>
      <c r="J25" s="602"/>
      <c r="K25" s="602"/>
      <c r="L25" s="602"/>
      <c r="M25" s="602"/>
      <c r="N25" s="602"/>
      <c r="O25" s="602"/>
      <c r="P25" s="602"/>
      <c r="Q25" s="602"/>
      <c r="R25" s="602"/>
      <c r="S25" s="602"/>
      <c r="T25" s="602"/>
      <c r="U25" s="602"/>
      <c r="V25" s="602"/>
      <c r="W25" s="602"/>
      <c r="X25" s="603"/>
    </row>
    <row r="26" spans="1:41" ht="30.75" customHeight="1">
      <c r="A26" s="604"/>
      <c r="B26" s="605"/>
      <c r="C26" s="605"/>
      <c r="D26" s="605"/>
      <c r="E26" s="605"/>
      <c r="F26" s="605"/>
      <c r="G26" s="605"/>
      <c r="H26" s="605"/>
      <c r="I26" s="605"/>
      <c r="J26" s="605"/>
      <c r="K26" s="605"/>
      <c r="L26" s="605"/>
      <c r="M26" s="605"/>
      <c r="N26" s="605"/>
      <c r="O26" s="605"/>
      <c r="P26" s="605"/>
      <c r="Q26" s="605"/>
      <c r="R26" s="605"/>
      <c r="S26" s="605"/>
      <c r="T26" s="605"/>
      <c r="U26" s="605"/>
      <c r="V26" s="605"/>
      <c r="W26" s="605"/>
      <c r="X26" s="606"/>
    </row>
    <row r="27" spans="1:41" ht="30.75" customHeight="1">
      <c r="A27" s="604"/>
      <c r="B27" s="605"/>
      <c r="C27" s="605"/>
      <c r="D27" s="605"/>
      <c r="E27" s="605"/>
      <c r="F27" s="605"/>
      <c r="G27" s="605"/>
      <c r="H27" s="605"/>
      <c r="I27" s="605"/>
      <c r="J27" s="605"/>
      <c r="K27" s="605"/>
      <c r="L27" s="605"/>
      <c r="M27" s="605"/>
      <c r="N27" s="605"/>
      <c r="O27" s="605"/>
      <c r="P27" s="605"/>
      <c r="Q27" s="605"/>
      <c r="R27" s="605"/>
      <c r="S27" s="605"/>
      <c r="T27" s="605"/>
      <c r="U27" s="605"/>
      <c r="V27" s="605"/>
      <c r="W27" s="605"/>
      <c r="X27" s="606"/>
    </row>
    <row r="28" spans="1:41" ht="24.75" customHeight="1">
      <c r="A28" s="604"/>
      <c r="B28" s="605"/>
      <c r="C28" s="605"/>
      <c r="D28" s="605"/>
      <c r="E28" s="605"/>
      <c r="F28" s="605"/>
      <c r="G28" s="605"/>
      <c r="H28" s="605"/>
      <c r="I28" s="605"/>
      <c r="J28" s="605"/>
      <c r="K28" s="605"/>
      <c r="L28" s="605"/>
      <c r="M28" s="605"/>
      <c r="N28" s="605"/>
      <c r="O28" s="605"/>
      <c r="P28" s="605"/>
      <c r="Q28" s="605"/>
      <c r="R28" s="605"/>
      <c r="S28" s="605"/>
      <c r="T28" s="605"/>
      <c r="U28" s="605"/>
      <c r="V28" s="605"/>
      <c r="W28" s="605"/>
      <c r="X28" s="606"/>
    </row>
    <row r="29" spans="1:41" ht="24.75" customHeight="1">
      <c r="A29" s="604"/>
      <c r="B29" s="605"/>
      <c r="C29" s="605"/>
      <c r="D29" s="605"/>
      <c r="E29" s="605"/>
      <c r="F29" s="605"/>
      <c r="G29" s="605"/>
      <c r="H29" s="605"/>
      <c r="I29" s="605"/>
      <c r="J29" s="605"/>
      <c r="K29" s="605"/>
      <c r="L29" s="605"/>
      <c r="M29" s="605"/>
      <c r="N29" s="605"/>
      <c r="O29" s="605"/>
      <c r="P29" s="605"/>
      <c r="Q29" s="605"/>
      <c r="R29" s="605"/>
      <c r="S29" s="605"/>
      <c r="T29" s="605"/>
      <c r="U29" s="605"/>
      <c r="V29" s="605"/>
      <c r="W29" s="605"/>
      <c r="X29" s="606"/>
    </row>
    <row r="30" spans="1:41" ht="24.75" customHeight="1">
      <c r="A30" s="604"/>
      <c r="B30" s="605"/>
      <c r="C30" s="605"/>
      <c r="D30" s="605"/>
      <c r="E30" s="605"/>
      <c r="F30" s="605"/>
      <c r="G30" s="605"/>
      <c r="H30" s="605"/>
      <c r="I30" s="605"/>
      <c r="J30" s="605"/>
      <c r="K30" s="605"/>
      <c r="L30" s="605"/>
      <c r="M30" s="605"/>
      <c r="N30" s="605"/>
      <c r="O30" s="605"/>
      <c r="P30" s="605"/>
      <c r="Q30" s="605"/>
      <c r="R30" s="605"/>
      <c r="S30" s="605"/>
      <c r="T30" s="605"/>
      <c r="U30" s="605"/>
      <c r="V30" s="605"/>
      <c r="W30" s="605"/>
      <c r="X30" s="606"/>
      <c r="AB30" s="663"/>
      <c r="AC30" s="663"/>
      <c r="AD30" s="663"/>
      <c r="AE30" s="663"/>
      <c r="AF30" s="663"/>
      <c r="AG30" s="663"/>
      <c r="AH30" s="663"/>
      <c r="AI30" s="663"/>
      <c r="AJ30" s="663"/>
      <c r="AK30" s="663"/>
      <c r="AL30" s="663"/>
      <c r="AM30" s="663"/>
      <c r="AN30" s="663"/>
    </row>
    <row r="31" spans="1:41" ht="24.75" customHeight="1" thickBot="1">
      <c r="A31" s="607"/>
      <c r="B31" s="608"/>
      <c r="C31" s="608"/>
      <c r="D31" s="608"/>
      <c r="E31" s="608"/>
      <c r="F31" s="608"/>
      <c r="G31" s="608"/>
      <c r="H31" s="608"/>
      <c r="I31" s="608"/>
      <c r="J31" s="608"/>
      <c r="K31" s="608"/>
      <c r="L31" s="608"/>
      <c r="M31" s="608"/>
      <c r="N31" s="608"/>
      <c r="O31" s="608"/>
      <c r="P31" s="608"/>
      <c r="Q31" s="608"/>
      <c r="R31" s="608"/>
      <c r="S31" s="608"/>
      <c r="T31" s="608"/>
      <c r="U31" s="608"/>
      <c r="V31" s="608"/>
      <c r="W31" s="608"/>
      <c r="X31" s="609"/>
      <c r="AB31" s="663"/>
      <c r="AC31" s="663"/>
      <c r="AD31" s="663"/>
      <c r="AE31" s="663"/>
      <c r="AF31" s="663"/>
      <c r="AG31" s="663"/>
      <c r="AH31" s="663"/>
      <c r="AI31" s="663"/>
      <c r="AJ31" s="663"/>
      <c r="AK31" s="663"/>
      <c r="AL31" s="663"/>
      <c r="AM31" s="663"/>
      <c r="AN31" s="663"/>
    </row>
    <row r="32" spans="1:41" ht="12.95" customHeight="1" thickTop="1" thickBot="1">
      <c r="A32" s="610"/>
      <c r="B32" s="610"/>
      <c r="C32" s="610"/>
      <c r="D32" s="610"/>
      <c r="E32" s="610"/>
      <c r="F32" s="610"/>
      <c r="G32" s="610"/>
      <c r="H32" s="610"/>
      <c r="I32" s="610"/>
      <c r="J32" s="610"/>
      <c r="K32" s="610"/>
      <c r="L32" s="610"/>
      <c r="M32" s="610"/>
      <c r="N32" s="610"/>
      <c r="O32" s="610"/>
      <c r="P32" s="610"/>
      <c r="Q32" s="610"/>
      <c r="R32" s="610"/>
      <c r="S32" s="610"/>
      <c r="T32" s="610"/>
      <c r="U32" s="610"/>
      <c r="V32" s="610"/>
      <c r="W32" s="610"/>
      <c r="X32" s="610"/>
      <c r="AB32" s="663"/>
      <c r="AC32" s="663"/>
      <c r="AD32" s="663"/>
      <c r="AE32" s="663"/>
      <c r="AF32" s="663"/>
      <c r="AG32" s="663"/>
      <c r="AH32" s="663"/>
      <c r="AI32" s="663"/>
      <c r="AJ32" s="663"/>
      <c r="AK32" s="663"/>
      <c r="AL32" s="663"/>
      <c r="AM32" s="663"/>
      <c r="AN32" s="663"/>
    </row>
    <row r="33" spans="1:40" ht="24.75" customHeight="1">
      <c r="A33" s="611" t="s">
        <v>258</v>
      </c>
      <c r="B33" s="612"/>
      <c r="C33" s="612"/>
      <c r="D33" s="612"/>
      <c r="E33" s="612"/>
      <c r="F33" s="612"/>
      <c r="G33" s="612"/>
      <c r="H33" s="612"/>
      <c r="I33" s="612"/>
      <c r="J33" s="612"/>
      <c r="K33" s="612"/>
      <c r="L33" s="612"/>
      <c r="M33" s="612"/>
      <c r="N33" s="612"/>
      <c r="O33" s="612"/>
      <c r="P33" s="612"/>
      <c r="Q33" s="612"/>
      <c r="R33" s="612"/>
      <c r="S33" s="612"/>
      <c r="T33" s="612"/>
      <c r="U33" s="612"/>
      <c r="V33" s="612"/>
      <c r="W33" s="612"/>
      <c r="X33" s="613"/>
      <c r="AB33" s="663"/>
      <c r="AC33" s="663"/>
      <c r="AD33" s="663"/>
      <c r="AE33" s="663"/>
      <c r="AF33" s="663"/>
      <c r="AG33" s="663"/>
      <c r="AH33" s="663"/>
      <c r="AI33" s="663"/>
      <c r="AJ33" s="663"/>
      <c r="AK33" s="663"/>
      <c r="AL33" s="663"/>
      <c r="AM33" s="663"/>
      <c r="AN33" s="663"/>
    </row>
    <row r="34" spans="1:40" ht="24.75" customHeight="1">
      <c r="A34" s="615"/>
      <c r="B34" s="616"/>
      <c r="C34" s="616"/>
      <c r="D34" s="616"/>
      <c r="E34" s="616"/>
      <c r="F34" s="616"/>
      <c r="G34" s="616"/>
      <c r="H34" s="616"/>
      <c r="I34" s="616"/>
      <c r="J34" s="616"/>
      <c r="K34" s="616"/>
      <c r="L34" s="616"/>
      <c r="M34" s="616"/>
      <c r="N34" s="616"/>
      <c r="O34" s="616"/>
      <c r="P34" s="616"/>
      <c r="Q34" s="616"/>
      <c r="R34" s="616"/>
      <c r="S34" s="616"/>
      <c r="T34" s="616"/>
      <c r="U34" s="616"/>
      <c r="V34" s="616"/>
      <c r="W34" s="616"/>
      <c r="X34" s="617"/>
      <c r="AB34" s="663"/>
      <c r="AC34" s="663"/>
      <c r="AD34" s="663"/>
      <c r="AE34" s="663"/>
      <c r="AF34" s="663"/>
      <c r="AG34" s="663"/>
      <c r="AH34" s="663"/>
      <c r="AI34" s="663"/>
      <c r="AJ34" s="663"/>
      <c r="AK34" s="663"/>
      <c r="AL34" s="663"/>
      <c r="AM34" s="663"/>
      <c r="AN34" s="663"/>
    </row>
    <row r="35" spans="1:40" ht="24.75" customHeight="1">
      <c r="A35" s="615"/>
      <c r="B35" s="616"/>
      <c r="C35" s="616"/>
      <c r="D35" s="616"/>
      <c r="E35" s="616"/>
      <c r="F35" s="616"/>
      <c r="G35" s="616"/>
      <c r="H35" s="616"/>
      <c r="I35" s="616"/>
      <c r="J35" s="616"/>
      <c r="K35" s="616"/>
      <c r="L35" s="616"/>
      <c r="M35" s="616"/>
      <c r="N35" s="616"/>
      <c r="O35" s="616"/>
      <c r="P35" s="616"/>
      <c r="Q35" s="616"/>
      <c r="R35" s="616"/>
      <c r="S35" s="616"/>
      <c r="T35" s="616"/>
      <c r="U35" s="616"/>
      <c r="V35" s="616"/>
      <c r="W35" s="616"/>
      <c r="X35" s="617"/>
      <c r="AB35" s="663"/>
      <c r="AC35" s="663"/>
      <c r="AD35" s="663"/>
      <c r="AE35" s="663"/>
      <c r="AF35" s="663"/>
      <c r="AG35" s="663"/>
      <c r="AH35" s="663"/>
      <c r="AI35" s="663"/>
      <c r="AJ35" s="663"/>
      <c r="AK35" s="663"/>
      <c r="AL35" s="663"/>
      <c r="AM35" s="663"/>
      <c r="AN35" s="663"/>
    </row>
    <row r="36" spans="1:40" ht="24.75" customHeight="1">
      <c r="A36" s="615"/>
      <c r="B36" s="616"/>
      <c r="C36" s="616"/>
      <c r="D36" s="616"/>
      <c r="E36" s="616"/>
      <c r="F36" s="616"/>
      <c r="G36" s="616"/>
      <c r="H36" s="616"/>
      <c r="I36" s="616"/>
      <c r="J36" s="616"/>
      <c r="K36" s="616"/>
      <c r="L36" s="616"/>
      <c r="M36" s="616"/>
      <c r="N36" s="616"/>
      <c r="O36" s="616"/>
      <c r="P36" s="616"/>
      <c r="Q36" s="616"/>
      <c r="R36" s="616"/>
      <c r="S36" s="616"/>
      <c r="T36" s="616"/>
      <c r="U36" s="616"/>
      <c r="V36" s="616"/>
      <c r="W36" s="616"/>
      <c r="X36" s="617"/>
      <c r="AB36" s="663"/>
      <c r="AC36" s="663"/>
      <c r="AD36" s="663"/>
      <c r="AE36" s="663"/>
      <c r="AF36" s="663"/>
      <c r="AG36" s="663"/>
      <c r="AH36" s="663"/>
      <c r="AI36" s="663"/>
      <c r="AJ36" s="663"/>
      <c r="AK36" s="663"/>
      <c r="AL36" s="663"/>
      <c r="AM36" s="663"/>
      <c r="AN36" s="663"/>
    </row>
    <row r="37" spans="1:40" ht="19.5" customHeight="1" thickBot="1">
      <c r="A37" s="618"/>
      <c r="B37" s="619"/>
      <c r="C37" s="619"/>
      <c r="D37" s="619"/>
      <c r="E37" s="619"/>
      <c r="F37" s="619"/>
      <c r="G37" s="619"/>
      <c r="H37" s="619"/>
      <c r="I37" s="619"/>
      <c r="J37" s="619"/>
      <c r="K37" s="619"/>
      <c r="L37" s="619"/>
      <c r="M37" s="619"/>
      <c r="N37" s="619"/>
      <c r="O37" s="619"/>
      <c r="P37" s="619"/>
      <c r="Q37" s="619"/>
      <c r="R37" s="619"/>
      <c r="S37" s="619"/>
      <c r="T37" s="619"/>
      <c r="U37" s="619"/>
      <c r="V37" s="619"/>
      <c r="W37" s="619"/>
      <c r="X37" s="620"/>
      <c r="AB37" s="663"/>
      <c r="AC37" s="663"/>
      <c r="AD37" s="663"/>
      <c r="AE37" s="663"/>
      <c r="AF37" s="663"/>
      <c r="AG37" s="663"/>
      <c r="AH37" s="663"/>
      <c r="AI37" s="663"/>
      <c r="AJ37" s="663"/>
      <c r="AK37" s="663"/>
      <c r="AL37" s="663"/>
      <c r="AM37" s="663"/>
      <c r="AN37" s="663"/>
    </row>
    <row r="38" spans="1:40" ht="12.95" customHeight="1" thickBot="1">
      <c r="A38" s="610"/>
      <c r="B38" s="610"/>
      <c r="C38" s="610"/>
      <c r="D38" s="610"/>
      <c r="E38" s="610"/>
      <c r="F38" s="610"/>
      <c r="G38" s="610"/>
      <c r="H38" s="610"/>
      <c r="I38" s="610"/>
      <c r="J38" s="610"/>
      <c r="K38" s="610"/>
      <c r="L38" s="610"/>
      <c r="M38" s="610"/>
      <c r="N38" s="610"/>
      <c r="O38" s="610"/>
      <c r="P38" s="610"/>
      <c r="Q38" s="610"/>
      <c r="R38" s="610"/>
      <c r="S38" s="610"/>
      <c r="T38" s="610"/>
      <c r="U38" s="610"/>
      <c r="V38" s="610"/>
      <c r="W38" s="610"/>
      <c r="X38" s="610"/>
    </row>
    <row r="39" spans="1:40" ht="20.100000000000001" customHeight="1">
      <c r="A39" s="621" t="s">
        <v>238</v>
      </c>
      <c r="B39" s="622"/>
      <c r="C39" s="622"/>
      <c r="D39" s="622"/>
      <c r="E39" s="622"/>
      <c r="F39" s="622"/>
      <c r="G39" s="622"/>
      <c r="H39" s="622"/>
      <c r="I39" s="623"/>
      <c r="J39" s="623"/>
      <c r="K39" s="623"/>
      <c r="L39" s="623"/>
      <c r="M39" s="623"/>
      <c r="N39" s="623"/>
      <c r="O39" s="623"/>
      <c r="P39" s="623"/>
      <c r="Q39" s="623"/>
      <c r="R39" s="623"/>
      <c r="S39" s="623"/>
      <c r="T39" s="623"/>
      <c r="U39" s="623"/>
      <c r="V39" s="623"/>
      <c r="W39" s="623"/>
      <c r="X39" s="624"/>
    </row>
    <row r="40" spans="1:40" ht="20.100000000000001" customHeight="1">
      <c r="A40" s="625" t="s">
        <v>185</v>
      </c>
      <c r="B40" s="626"/>
      <c r="C40" s="626"/>
      <c r="D40" s="626"/>
      <c r="E40" s="626"/>
      <c r="F40" s="626"/>
      <c r="G40" s="626"/>
      <c r="H40" s="626"/>
      <c r="I40" s="627"/>
      <c r="J40" s="627"/>
      <c r="K40" s="627"/>
      <c r="L40" s="627"/>
      <c r="M40" s="627"/>
      <c r="N40" s="627"/>
      <c r="O40" s="627"/>
      <c r="P40" s="627"/>
      <c r="Q40" s="627"/>
      <c r="R40" s="627"/>
      <c r="S40" s="627"/>
      <c r="T40" s="627"/>
      <c r="U40" s="627"/>
      <c r="V40" s="627"/>
      <c r="W40" s="627"/>
      <c r="X40" s="628"/>
    </row>
    <row r="41" spans="1:40" ht="20.100000000000001" customHeight="1">
      <c r="A41" s="629" t="s">
        <v>222</v>
      </c>
      <c r="B41" s="630"/>
      <c r="C41" s="630"/>
      <c r="D41" s="630"/>
      <c r="E41" s="630"/>
      <c r="F41" s="630"/>
      <c r="G41" s="630"/>
      <c r="H41" s="630"/>
      <c r="I41" s="631"/>
      <c r="J41" s="631"/>
      <c r="K41" s="631"/>
      <c r="L41" s="631"/>
      <c r="M41" s="631"/>
      <c r="N41" s="631"/>
      <c r="O41" s="631"/>
      <c r="P41" s="631"/>
      <c r="Q41" s="631"/>
      <c r="R41" s="631"/>
      <c r="S41" s="631"/>
      <c r="T41" s="631"/>
      <c r="U41" s="631"/>
      <c r="V41" s="631"/>
      <c r="W41" s="631"/>
      <c r="X41" s="628"/>
    </row>
    <row r="42" spans="1:40" ht="7.5" customHeight="1">
      <c r="A42" s="629"/>
      <c r="B42" s="630"/>
      <c r="C42" s="630"/>
      <c r="D42" s="630"/>
      <c r="E42" s="630"/>
      <c r="F42" s="630"/>
      <c r="G42" s="630"/>
      <c r="H42" s="630"/>
      <c r="I42" s="631"/>
      <c r="J42" s="631"/>
      <c r="K42" s="631"/>
      <c r="L42" s="631"/>
      <c r="M42" s="631"/>
      <c r="N42" s="631"/>
      <c r="O42" s="631"/>
      <c r="P42" s="631"/>
      <c r="Q42" s="631"/>
      <c r="R42" s="631"/>
      <c r="S42" s="631"/>
      <c r="T42" s="631"/>
      <c r="U42" s="631"/>
      <c r="V42" s="631"/>
      <c r="W42" s="631"/>
      <c r="X42" s="628"/>
    </row>
    <row r="43" spans="1:40" ht="20.100000000000001" customHeight="1">
      <c r="A43" s="632" t="s">
        <v>164</v>
      </c>
      <c r="B43" s="633"/>
      <c r="C43" s="633"/>
      <c r="D43" s="633"/>
      <c r="E43" s="634"/>
      <c r="F43" s="634"/>
      <c r="G43" s="634"/>
      <c r="H43" s="634"/>
      <c r="I43" s="634"/>
      <c r="J43" s="634"/>
      <c r="K43" s="634"/>
      <c r="L43" s="634"/>
      <c r="M43" s="634"/>
      <c r="N43" s="634"/>
      <c r="O43" s="634"/>
      <c r="P43" s="634"/>
      <c r="Q43" s="634"/>
      <c r="R43" s="634"/>
      <c r="S43" s="634"/>
      <c r="T43" s="634"/>
      <c r="U43" s="634"/>
      <c r="V43" s="634"/>
      <c r="W43" s="634"/>
      <c r="X43" s="635"/>
    </row>
    <row r="44" spans="1:40" ht="20.100000000000001" customHeight="1">
      <c r="A44" s="636" t="s">
        <v>223</v>
      </c>
      <c r="B44" s="633"/>
      <c r="C44" s="633"/>
      <c r="D44" s="633"/>
      <c r="E44" s="633"/>
      <c r="F44" s="633"/>
      <c r="G44" s="633"/>
      <c r="H44" s="633"/>
      <c r="I44" s="633"/>
      <c r="J44" s="633"/>
      <c r="K44" s="637"/>
      <c r="L44" s="637"/>
      <c r="M44" s="637"/>
      <c r="N44" s="637"/>
      <c r="O44" s="638"/>
      <c r="P44" s="638"/>
      <c r="Q44" s="639"/>
      <c r="R44" s="639"/>
      <c r="S44" s="631"/>
      <c r="T44" s="631"/>
      <c r="U44" s="161"/>
      <c r="V44" s="161"/>
      <c r="W44" s="161"/>
      <c r="X44" s="162"/>
    </row>
    <row r="45" spans="1:40" ht="7.5" customHeight="1">
      <c r="A45" s="636"/>
      <c r="B45" s="633"/>
      <c r="C45" s="633"/>
      <c r="D45" s="633"/>
      <c r="E45" s="633"/>
      <c r="F45" s="633"/>
      <c r="G45" s="633"/>
      <c r="H45" s="633"/>
      <c r="I45" s="633"/>
      <c r="J45" s="633"/>
      <c r="K45" s="637"/>
      <c r="L45" s="637"/>
      <c r="M45" s="637"/>
      <c r="N45" s="637"/>
      <c r="O45" s="638"/>
      <c r="P45" s="638"/>
      <c r="Q45" s="639"/>
      <c r="R45" s="639"/>
      <c r="S45" s="631"/>
      <c r="T45" s="631"/>
      <c r="U45" s="161"/>
      <c r="V45" s="161"/>
      <c r="W45" s="161"/>
      <c r="X45" s="162"/>
    </row>
    <row r="46" spans="1:40" ht="20.100000000000001" customHeight="1">
      <c r="A46" s="632" t="s">
        <v>178</v>
      </c>
      <c r="B46" s="633"/>
      <c r="C46" s="633"/>
      <c r="D46" s="633"/>
      <c r="E46" s="633"/>
      <c r="F46" s="633"/>
      <c r="G46" s="633"/>
      <c r="H46" s="633"/>
      <c r="I46" s="633"/>
      <c r="J46" s="633"/>
      <c r="K46" s="633"/>
      <c r="L46" s="633"/>
      <c r="M46" s="633"/>
      <c r="N46" s="633"/>
      <c r="O46" s="633"/>
      <c r="P46" s="633"/>
      <c r="Q46" s="633"/>
      <c r="R46" s="633"/>
      <c r="S46" s="633"/>
      <c r="T46" s="633"/>
      <c r="U46" s="633"/>
      <c r="V46" s="633"/>
      <c r="W46" s="633"/>
      <c r="X46" s="640"/>
    </row>
    <row r="47" spans="1:40" ht="20.100000000000001" customHeight="1">
      <c r="A47" s="641" t="s">
        <v>224</v>
      </c>
      <c r="B47" s="633"/>
      <c r="C47" s="633"/>
      <c r="D47" s="633"/>
      <c r="E47" s="633"/>
      <c r="F47" s="633"/>
      <c r="G47" s="633"/>
      <c r="H47" s="633"/>
      <c r="I47" s="633"/>
      <c r="J47" s="633"/>
      <c r="K47" s="633"/>
      <c r="L47" s="633"/>
      <c r="M47" s="633"/>
      <c r="N47" s="633"/>
      <c r="O47" s="633"/>
      <c r="P47" s="633"/>
      <c r="Q47" s="633"/>
      <c r="R47" s="633"/>
      <c r="S47" s="633"/>
      <c r="T47" s="633"/>
      <c r="U47" s="633"/>
      <c r="V47" s="633"/>
      <c r="W47" s="633"/>
      <c r="X47" s="640"/>
    </row>
    <row r="48" spans="1:40" ht="20.100000000000001" customHeight="1">
      <c r="A48" s="641" t="s">
        <v>225</v>
      </c>
      <c r="B48" s="633"/>
      <c r="C48" s="633"/>
      <c r="D48" s="633"/>
      <c r="E48" s="633"/>
      <c r="F48" s="633"/>
      <c r="G48" s="633"/>
      <c r="H48" s="633"/>
      <c r="I48" s="633"/>
      <c r="J48" s="633"/>
      <c r="K48" s="633"/>
      <c r="L48" s="633"/>
      <c r="M48" s="633"/>
      <c r="N48" s="633"/>
      <c r="O48" s="633"/>
      <c r="P48" s="633"/>
      <c r="Q48" s="633"/>
      <c r="R48" s="633"/>
      <c r="S48" s="633"/>
      <c r="T48" s="633"/>
      <c r="U48" s="633"/>
      <c r="V48" s="633"/>
      <c r="W48" s="633"/>
      <c r="X48" s="640"/>
    </row>
    <row r="49" spans="1:24" ht="20.100000000000001" customHeight="1">
      <c r="A49" s="636" t="s">
        <v>226</v>
      </c>
      <c r="B49" s="633"/>
      <c r="C49" s="633"/>
      <c r="D49" s="633"/>
      <c r="E49" s="633"/>
      <c r="F49" s="633"/>
      <c r="G49" s="633"/>
      <c r="H49" s="633"/>
      <c r="I49" s="633"/>
      <c r="J49" s="633"/>
      <c r="K49" s="633"/>
      <c r="L49" s="633"/>
      <c r="M49" s="633"/>
      <c r="N49" s="633"/>
      <c r="O49" s="633"/>
      <c r="P49" s="633"/>
      <c r="Q49" s="633"/>
      <c r="R49" s="633"/>
      <c r="S49" s="633"/>
      <c r="T49" s="633"/>
      <c r="U49" s="633"/>
      <c r="V49" s="633"/>
      <c r="W49" s="633"/>
      <c r="X49" s="640"/>
    </row>
    <row r="50" spans="1:24" ht="20.100000000000001" customHeight="1">
      <c r="A50" s="641" t="s">
        <v>240</v>
      </c>
      <c r="B50" s="633"/>
      <c r="C50" s="633"/>
      <c r="D50" s="633"/>
      <c r="E50" s="633"/>
      <c r="F50" s="633"/>
      <c r="G50" s="633"/>
      <c r="H50" s="633"/>
      <c r="I50" s="633"/>
      <c r="J50" s="633"/>
      <c r="K50" s="633"/>
      <c r="L50" s="633"/>
      <c r="M50" s="631"/>
      <c r="N50" s="633"/>
      <c r="O50" s="633"/>
      <c r="P50" s="633"/>
      <c r="Q50" s="633"/>
      <c r="R50" s="633"/>
      <c r="S50" s="633"/>
      <c r="T50" s="633"/>
      <c r="U50" s="633"/>
      <c r="V50" s="633"/>
      <c r="W50" s="633"/>
      <c r="X50" s="640"/>
    </row>
    <row r="51" spans="1:24" ht="20.100000000000001" customHeight="1">
      <c r="A51" s="636" t="s">
        <v>227</v>
      </c>
      <c r="B51" s="642"/>
      <c r="C51" s="642"/>
      <c r="D51" s="642"/>
      <c r="E51" s="642"/>
      <c r="F51" s="642"/>
      <c r="G51" s="642"/>
      <c r="H51" s="642"/>
      <c r="I51" s="642"/>
      <c r="J51" s="642"/>
      <c r="K51" s="642"/>
      <c r="L51" s="642"/>
      <c r="M51" s="642"/>
      <c r="N51" s="642"/>
      <c r="O51" s="642"/>
      <c r="P51" s="642"/>
      <c r="Q51" s="642"/>
      <c r="R51" s="642"/>
      <c r="S51" s="642"/>
      <c r="T51" s="642"/>
      <c r="U51" s="642"/>
      <c r="V51" s="642"/>
      <c r="W51" s="642"/>
      <c r="X51" s="643"/>
    </row>
    <row r="52" spans="1:24" ht="7.5" customHeight="1">
      <c r="A52" s="636"/>
      <c r="B52" s="642"/>
      <c r="C52" s="642"/>
      <c r="D52" s="642"/>
      <c r="E52" s="642"/>
      <c r="F52" s="642"/>
      <c r="G52" s="642"/>
      <c r="H52" s="642"/>
      <c r="I52" s="642"/>
      <c r="J52" s="642"/>
      <c r="K52" s="642"/>
      <c r="L52" s="642"/>
      <c r="M52" s="642"/>
      <c r="N52" s="642"/>
      <c r="O52" s="642"/>
      <c r="P52" s="642"/>
      <c r="Q52" s="642"/>
      <c r="R52" s="642"/>
      <c r="S52" s="642"/>
      <c r="T52" s="642"/>
      <c r="U52" s="642"/>
      <c r="V52" s="642"/>
      <c r="W52" s="642"/>
      <c r="X52" s="643"/>
    </row>
    <row r="53" spans="1:24" ht="20.100000000000001" customHeight="1">
      <c r="A53" s="625" t="s">
        <v>179</v>
      </c>
      <c r="B53" s="631"/>
      <c r="C53" s="631"/>
      <c r="D53" s="631"/>
      <c r="E53" s="631"/>
      <c r="F53" s="631"/>
      <c r="G53" s="631"/>
      <c r="H53" s="631"/>
      <c r="I53" s="631"/>
      <c r="J53" s="631"/>
      <c r="K53" s="631"/>
      <c r="L53" s="631"/>
      <c r="M53" s="631"/>
      <c r="N53" s="631"/>
      <c r="O53" s="631"/>
      <c r="P53" s="631"/>
      <c r="Q53" s="631"/>
      <c r="R53" s="631"/>
      <c r="S53" s="631"/>
      <c r="T53" s="631"/>
      <c r="U53" s="631"/>
      <c r="V53" s="631"/>
      <c r="W53" s="631"/>
      <c r="X53" s="628"/>
    </row>
    <row r="54" spans="1:24" ht="20.100000000000001" customHeight="1" thickBot="1">
      <c r="A54" s="644" t="s">
        <v>228</v>
      </c>
      <c r="B54" s="645"/>
      <c r="C54" s="645"/>
      <c r="D54" s="645"/>
      <c r="E54" s="646"/>
      <c r="F54" s="646"/>
      <c r="G54" s="646"/>
      <c r="H54" s="646"/>
      <c r="I54" s="646"/>
      <c r="J54" s="646"/>
      <c r="K54" s="646"/>
      <c r="L54" s="646"/>
      <c r="M54" s="647"/>
      <c r="N54" s="647"/>
      <c r="O54" s="647"/>
      <c r="P54" s="648"/>
      <c r="Q54" s="648"/>
      <c r="R54" s="648"/>
      <c r="S54" s="648"/>
      <c r="T54" s="649"/>
      <c r="U54" s="199"/>
      <c r="V54" s="199"/>
      <c r="W54" s="199"/>
      <c r="X54" s="200"/>
    </row>
    <row r="55" spans="1:24" ht="24.75" customHeight="1">
      <c r="A55" s="465"/>
      <c r="B55" s="465"/>
      <c r="C55" s="465"/>
      <c r="D55" s="465"/>
      <c r="E55" s="465"/>
      <c r="F55" s="465"/>
      <c r="G55" s="465"/>
      <c r="H55" s="465"/>
      <c r="I55" s="650"/>
      <c r="J55" s="650"/>
      <c r="K55" s="650"/>
      <c r="L55" s="650"/>
      <c r="M55" s="465"/>
      <c r="N55" s="465"/>
      <c r="O55" s="650"/>
      <c r="P55" s="651" t="s">
        <v>181</v>
      </c>
      <c r="Q55" s="651"/>
      <c r="R55" s="651"/>
      <c r="S55" s="651"/>
      <c r="T55" s="651"/>
      <c r="U55" s="651"/>
      <c r="V55" s="651"/>
      <c r="W55" s="651"/>
      <c r="X55" s="651"/>
    </row>
  </sheetData>
  <sheetProtection algorithmName="SHA-512" hashValue="JhY7bUQqzt4AGIqPDGdudIxlc5JwgwGOpriM0tsUZW3gKRxgGoPkM7nQ/qWqF+0ztbF8+gwmf51uzpD46lAsEQ==" saltValue="8JnYuN8cuSZXxjfp8TAHyg==" spinCount="100000" sheet="1" formatCells="0" formatColumns="0" formatRows="0" insertColumns="0" insertRows="0" insertHyperlinks="0" deleteColumns="0" deleteRows="0" sort="0" autoFilter="0" pivotTables="0"/>
  <mergeCells count="79">
    <mergeCell ref="A2:X2"/>
    <mergeCell ref="M3:O3"/>
    <mergeCell ref="P3:Q3"/>
    <mergeCell ref="S3:X3"/>
    <mergeCell ref="A4:L4"/>
    <mergeCell ref="N4:P4"/>
    <mergeCell ref="Q4:R4"/>
    <mergeCell ref="T4:X4"/>
    <mergeCell ref="N8:O8"/>
    <mergeCell ref="P8:X8"/>
    <mergeCell ref="A5:L5"/>
    <mergeCell ref="N5:O5"/>
    <mergeCell ref="P5:X5"/>
    <mergeCell ref="A6:D6"/>
    <mergeCell ref="E6:M6"/>
    <mergeCell ref="N6:O7"/>
    <mergeCell ref="P6:X7"/>
    <mergeCell ref="A7:D7"/>
    <mergeCell ref="E7:G7"/>
    <mergeCell ref="I7:M7"/>
    <mergeCell ref="A8:D8"/>
    <mergeCell ref="E8:F8"/>
    <mergeCell ref="H8:I8"/>
    <mergeCell ref="K8:L8"/>
    <mergeCell ref="A9:D9"/>
    <mergeCell ref="E9:M9"/>
    <mergeCell ref="N9:O9"/>
    <mergeCell ref="P9:X9"/>
    <mergeCell ref="A10:D10"/>
    <mergeCell ref="E10:X10"/>
    <mergeCell ref="B15:H15"/>
    <mergeCell ref="M15:N15"/>
    <mergeCell ref="P15:X15"/>
    <mergeCell ref="A11:D11"/>
    <mergeCell ref="E11:X11"/>
    <mergeCell ref="A12:D12"/>
    <mergeCell ref="E12:M12"/>
    <mergeCell ref="N12:Q12"/>
    <mergeCell ref="R12:X12"/>
    <mergeCell ref="B13:H13"/>
    <mergeCell ref="P13:X13"/>
    <mergeCell ref="B14:H14"/>
    <mergeCell ref="M14:N14"/>
    <mergeCell ref="P14:X14"/>
    <mergeCell ref="B16:H16"/>
    <mergeCell ref="K16:L16"/>
    <mergeCell ref="M16:N16"/>
    <mergeCell ref="P16:X16"/>
    <mergeCell ref="B17:H17"/>
    <mergeCell ref="K17:L17"/>
    <mergeCell ref="P17:X17"/>
    <mergeCell ref="B18:H18"/>
    <mergeCell ref="I18:O18"/>
    <mergeCell ref="P18:X18"/>
    <mergeCell ref="B19:H19"/>
    <mergeCell ref="I19:O19"/>
    <mergeCell ref="P19:X19"/>
    <mergeCell ref="B20:H20"/>
    <mergeCell ref="I20:O20"/>
    <mergeCell ref="P20:X20"/>
    <mergeCell ref="K21:M23"/>
    <mergeCell ref="N21:N23"/>
    <mergeCell ref="O21:Q21"/>
    <mergeCell ref="R21:S21"/>
    <mergeCell ref="T21:U21"/>
    <mergeCell ref="V21:X21"/>
    <mergeCell ref="O22:Q22"/>
    <mergeCell ref="R22:S22"/>
    <mergeCell ref="T22:U22"/>
    <mergeCell ref="V22:X22"/>
    <mergeCell ref="O23:Q23"/>
    <mergeCell ref="R23:S23"/>
    <mergeCell ref="T23:U23"/>
    <mergeCell ref="P55:X55"/>
    <mergeCell ref="V23:X23"/>
    <mergeCell ref="A25:X31"/>
    <mergeCell ref="AB30:AN37"/>
    <mergeCell ref="U54:X54"/>
    <mergeCell ref="A33:X37"/>
  </mergeCells>
  <phoneticPr fontId="3"/>
  <conditionalFormatting sqref="T4:X4">
    <cfRule type="expression" dxfId="5" priority="17">
      <formula>IF(AND($E8&gt;=2023,$H8&gt;=10,$N4="適格請求書発行事業者",$T4=""),TRUE)</formula>
    </cfRule>
  </conditionalFormatting>
  <conditionalFormatting sqref="N4:P4">
    <cfRule type="expression" dxfId="4" priority="16">
      <formula>IF(AND($E8&gt;=2023,$H8&gt;=10,$N4="━"),TRUE)</formula>
    </cfRule>
  </conditionalFormatting>
  <conditionalFormatting sqref="R23:S23">
    <cfRule type="expression" dxfId="3" priority="2">
      <formula>$R$23=""</formula>
    </cfRule>
  </conditionalFormatting>
  <conditionalFormatting sqref="R21:S21">
    <cfRule type="expression" dxfId="2" priority="3">
      <formula>$R$21=""</formula>
    </cfRule>
    <cfRule type="expression" dxfId="1" priority="4">
      <formula>IF(AND($P18&lt;&gt;"",$R21=""),)</formula>
    </cfRule>
  </conditionalFormatting>
  <conditionalFormatting sqref="R22:S22">
    <cfRule type="cellIs" dxfId="0" priority="1" operator="equal">
      <formula>""</formula>
    </cfRule>
  </conditionalFormatting>
  <dataValidations count="7">
    <dataValidation imeMode="off" allowBlank="1" showInputMessage="1" showErrorMessage="1" sqref="E6:E7 A43 A46:A52" xr:uid="{E3F4D847-C620-4765-913D-8BA2A901541D}"/>
    <dataValidation imeMode="hiragana" allowBlank="1" showInputMessage="1" showErrorMessage="1" sqref="E10:E12" xr:uid="{EF6854A8-5B43-4638-A415-C503114D2752}"/>
    <dataValidation type="list" allowBlank="1" showInputMessage="1" showErrorMessage="1" sqref="E8:F8" xr:uid="{CF371EBC-8437-4BDC-A5C3-18B33F73BCC4}">
      <formula1>"2022,2023,2024,2025,2026,2027,2028,2029,2030,2031,2032,2033,2034,2035,2036,2037,2038,2039,2040,2041,2042,2043,2044,2045,2046,2047,2048,2049,2050,2051,2052,2053,2054,2055,2056,2057,2058,2059,2060,2061,2062,2063,2064,2065,2066,2067,2068,2069,2070,2071,2072"</formula1>
    </dataValidation>
    <dataValidation type="list" allowBlank="1" showInputMessage="1" showErrorMessage="1" sqref="H8:I8" xr:uid="{41A2B8E5-8A3D-4359-8372-16F74AD1974B}">
      <formula1>"1,2,3,4,5,6,7,8,9,10,11,12"</formula1>
    </dataValidation>
    <dataValidation type="list" allowBlank="1" showInputMessage="1" showErrorMessage="1" sqref="N4:P4" xr:uid="{7723775A-5AB3-439E-B14C-EC6033ADC644}">
      <formula1>"━,適格請求書発行事業者,免税事業者"</formula1>
    </dataValidation>
    <dataValidation type="textLength" operator="equal" allowBlank="1" showInputMessage="1" showErrorMessage="1" error="適格請求書発行事業者登録番号は13桁になります。確認お願いします" sqref="T4:X4" xr:uid="{03F43A51-B2B8-439D-8E83-1911EFFFD1EA}">
      <formula1>13</formula1>
    </dataValidation>
    <dataValidation type="list" allowBlank="1" showInputMessage="1" showErrorMessage="1" sqref="K8:L8" xr:uid="{C3685337-8DF1-4B4C-9C70-C3B668B73ACB}">
      <formula1>"1,2,3,4,5,6,7,8,9,10,11,12,13,14,15,16,17,18,19,20,21,22,23,24,25,26,27,28,29,30,31"</formula1>
    </dataValidation>
  </dataValidations>
  <printOptions horizontalCentered="1" verticalCentered="1"/>
  <pageMargins left="0.25" right="0.25" top="0.75" bottom="0.75" header="0.3" footer="0.3"/>
  <pageSetup paperSize="9" scale="42" orientation="landscape" horizontalDpi="300" verticalDpi="300" r:id="rId1"/>
  <headerFooter>
    <oddFooter xml:space="preserve">&amp;L
&amp;R&amp;"ＭＳ Ｐ明朝,標準"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47625</xdr:colOff>
                    <xdr:row>5</xdr:row>
                    <xdr:rowOff>304800</xdr:rowOff>
                  </from>
                  <to>
                    <xdr:col>8</xdr:col>
                    <xdr:colOff>38100</xdr:colOff>
                    <xdr:row>6</xdr:row>
                    <xdr:rowOff>295275</xdr:rowOff>
                  </to>
                </anchor>
              </controlPr>
            </control>
          </mc:Choice>
        </mc:AlternateContent>
        <mc:AlternateContent xmlns:mc="http://schemas.openxmlformats.org/markup-compatibility/2006">
          <mc:Choice Requires="x14">
            <control shapeId="10240" r:id="rId5" name="Check Box 3">
              <controlPr defaultSize="0" autoFill="0" autoLine="0" autoPict="0">
                <anchor moveWithCells="1">
                  <from>
                    <xdr:col>7</xdr:col>
                    <xdr:colOff>47625</xdr:colOff>
                    <xdr:row>5</xdr:row>
                    <xdr:rowOff>304800</xdr:rowOff>
                  </from>
                  <to>
                    <xdr:col>8</xdr:col>
                    <xdr:colOff>38100</xdr:colOff>
                    <xdr:row>6</xdr:row>
                    <xdr:rowOff>295275</xdr:rowOff>
                  </to>
                </anchor>
              </controlPr>
            </control>
          </mc:Choice>
        </mc:AlternateContent>
        <mc:AlternateContent xmlns:mc="http://schemas.openxmlformats.org/markup-compatibility/2006">
          <mc:Choice Requires="x14">
            <control shapeId="10253" r:id="rId6" name="Check Box 4">
              <controlPr defaultSize="0" autoFill="0" autoLine="0" autoPict="0">
                <anchor moveWithCells="1">
                  <from>
                    <xdr:col>7</xdr:col>
                    <xdr:colOff>47625</xdr:colOff>
                    <xdr:row>5</xdr:row>
                    <xdr:rowOff>304800</xdr:rowOff>
                  </from>
                  <to>
                    <xdr:col>8</xdr:col>
                    <xdr:colOff>38100</xdr:colOff>
                    <xdr:row>6</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Q75"/>
  <sheetViews>
    <sheetView view="pageBreakPreview" zoomScaleNormal="75" zoomScaleSheetLayoutView="100" workbookViewId="0">
      <selection activeCell="B2" sqref="B2:D3"/>
    </sheetView>
  </sheetViews>
  <sheetFormatPr defaultRowHeight="13.5"/>
  <cols>
    <col min="1" max="2" width="15.25" customWidth="1"/>
    <col min="3" max="4" width="5.625" customWidth="1"/>
    <col min="5" max="5" width="7.625" customWidth="1"/>
    <col min="6" max="6" width="13.125" customWidth="1"/>
    <col min="7" max="7" width="5.625" customWidth="1"/>
    <col min="8" max="8" width="13.125" customWidth="1"/>
    <col min="9" max="9" width="5.625" customWidth="1"/>
    <col min="10" max="10" width="13.125" customWidth="1"/>
    <col min="11" max="11" width="5.625" customWidth="1"/>
    <col min="12" max="12" width="13.125" customWidth="1"/>
    <col min="13" max="13" width="18.625" customWidth="1"/>
    <col min="14" max="14" width="9" style="79"/>
    <col min="15" max="15" width="12.75" style="80" bestFit="1" customWidth="1"/>
    <col min="16" max="16" width="9.125" style="80" bestFit="1" customWidth="1"/>
    <col min="17" max="17" width="9" style="79"/>
    <col min="257" max="258" width="15.25" customWidth="1"/>
    <col min="259" max="260" width="5.625" customWidth="1"/>
    <col min="261" max="261" width="7.625" customWidth="1"/>
    <col min="262" max="262" width="13.125" customWidth="1"/>
    <col min="263" max="263" width="5.625" customWidth="1"/>
    <col min="264" max="264" width="13.125" customWidth="1"/>
    <col min="265" max="265" width="5.625" customWidth="1"/>
    <col min="266" max="266" width="13.125" customWidth="1"/>
    <col min="267" max="267" width="5.625" customWidth="1"/>
    <col min="268" max="268" width="13.125" customWidth="1"/>
    <col min="269" max="269" width="18.625" customWidth="1"/>
    <col min="271" max="271" width="12.75" bestFit="1" customWidth="1"/>
    <col min="272" max="272" width="9.125" bestFit="1" customWidth="1"/>
    <col min="513" max="514" width="15.25" customWidth="1"/>
    <col min="515" max="516" width="5.625" customWidth="1"/>
    <col min="517" max="517" width="7.625" customWidth="1"/>
    <col min="518" max="518" width="13.125" customWidth="1"/>
    <col min="519" max="519" width="5.625" customWidth="1"/>
    <col min="520" max="520" width="13.125" customWidth="1"/>
    <col min="521" max="521" width="5.625" customWidth="1"/>
    <col min="522" max="522" width="13.125" customWidth="1"/>
    <col min="523" max="523" width="5.625" customWidth="1"/>
    <col min="524" max="524" width="13.125" customWidth="1"/>
    <col min="525" max="525" width="18.625" customWidth="1"/>
    <col min="527" max="527" width="12.75" bestFit="1" customWidth="1"/>
    <col min="528" max="528" width="9.125" bestFit="1" customWidth="1"/>
    <col min="769" max="770" width="15.25" customWidth="1"/>
    <col min="771" max="772" width="5.625" customWidth="1"/>
    <col min="773" max="773" width="7.625" customWidth="1"/>
    <col min="774" max="774" width="13.125" customWidth="1"/>
    <col min="775" max="775" width="5.625" customWidth="1"/>
    <col min="776" max="776" width="13.125" customWidth="1"/>
    <col min="777" max="777" width="5.625" customWidth="1"/>
    <col min="778" max="778" width="13.125" customWidth="1"/>
    <col min="779" max="779" width="5.625" customWidth="1"/>
    <col min="780" max="780" width="13.125" customWidth="1"/>
    <col min="781" max="781" width="18.625" customWidth="1"/>
    <col min="783" max="783" width="12.75" bestFit="1" customWidth="1"/>
    <col min="784" max="784" width="9.125" bestFit="1" customWidth="1"/>
    <col min="1025" max="1026" width="15.25" customWidth="1"/>
    <col min="1027" max="1028" width="5.625" customWidth="1"/>
    <col min="1029" max="1029" width="7.625" customWidth="1"/>
    <col min="1030" max="1030" width="13.125" customWidth="1"/>
    <col min="1031" max="1031" width="5.625" customWidth="1"/>
    <col min="1032" max="1032" width="13.125" customWidth="1"/>
    <col min="1033" max="1033" width="5.625" customWidth="1"/>
    <col min="1034" max="1034" width="13.125" customWidth="1"/>
    <col min="1035" max="1035" width="5.625" customWidth="1"/>
    <col min="1036" max="1036" width="13.125" customWidth="1"/>
    <col min="1037" max="1037" width="18.625" customWidth="1"/>
    <col min="1039" max="1039" width="12.75" bestFit="1" customWidth="1"/>
    <col min="1040" max="1040" width="9.125" bestFit="1" customWidth="1"/>
    <col min="1281" max="1282" width="15.25" customWidth="1"/>
    <col min="1283" max="1284" width="5.625" customWidth="1"/>
    <col min="1285" max="1285" width="7.625" customWidth="1"/>
    <col min="1286" max="1286" width="13.125" customWidth="1"/>
    <col min="1287" max="1287" width="5.625" customWidth="1"/>
    <col min="1288" max="1288" width="13.125" customWidth="1"/>
    <col min="1289" max="1289" width="5.625" customWidth="1"/>
    <col min="1290" max="1290" width="13.125" customWidth="1"/>
    <col min="1291" max="1291" width="5.625" customWidth="1"/>
    <col min="1292" max="1292" width="13.125" customWidth="1"/>
    <col min="1293" max="1293" width="18.625" customWidth="1"/>
    <col min="1295" max="1295" width="12.75" bestFit="1" customWidth="1"/>
    <col min="1296" max="1296" width="9.125" bestFit="1" customWidth="1"/>
    <col min="1537" max="1538" width="15.25" customWidth="1"/>
    <col min="1539" max="1540" width="5.625" customWidth="1"/>
    <col min="1541" max="1541" width="7.625" customWidth="1"/>
    <col min="1542" max="1542" width="13.125" customWidth="1"/>
    <col min="1543" max="1543" width="5.625" customWidth="1"/>
    <col min="1544" max="1544" width="13.125" customWidth="1"/>
    <col min="1545" max="1545" width="5.625" customWidth="1"/>
    <col min="1546" max="1546" width="13.125" customWidth="1"/>
    <col min="1547" max="1547" width="5.625" customWidth="1"/>
    <col min="1548" max="1548" width="13.125" customWidth="1"/>
    <col min="1549" max="1549" width="18.625" customWidth="1"/>
    <col min="1551" max="1551" width="12.75" bestFit="1" customWidth="1"/>
    <col min="1552" max="1552" width="9.125" bestFit="1" customWidth="1"/>
    <col min="1793" max="1794" width="15.25" customWidth="1"/>
    <col min="1795" max="1796" width="5.625" customWidth="1"/>
    <col min="1797" max="1797" width="7.625" customWidth="1"/>
    <col min="1798" max="1798" width="13.125" customWidth="1"/>
    <col min="1799" max="1799" width="5.625" customWidth="1"/>
    <col min="1800" max="1800" width="13.125" customWidth="1"/>
    <col min="1801" max="1801" width="5.625" customWidth="1"/>
    <col min="1802" max="1802" width="13.125" customWidth="1"/>
    <col min="1803" max="1803" width="5.625" customWidth="1"/>
    <col min="1804" max="1804" width="13.125" customWidth="1"/>
    <col min="1805" max="1805" width="18.625" customWidth="1"/>
    <col min="1807" max="1807" width="12.75" bestFit="1" customWidth="1"/>
    <col min="1808" max="1808" width="9.125" bestFit="1" customWidth="1"/>
    <col min="2049" max="2050" width="15.25" customWidth="1"/>
    <col min="2051" max="2052" width="5.625" customWidth="1"/>
    <col min="2053" max="2053" width="7.625" customWidth="1"/>
    <col min="2054" max="2054" width="13.125" customWidth="1"/>
    <col min="2055" max="2055" width="5.625" customWidth="1"/>
    <col min="2056" max="2056" width="13.125" customWidth="1"/>
    <col min="2057" max="2057" width="5.625" customWidth="1"/>
    <col min="2058" max="2058" width="13.125" customWidth="1"/>
    <col min="2059" max="2059" width="5.625" customWidth="1"/>
    <col min="2060" max="2060" width="13.125" customWidth="1"/>
    <col min="2061" max="2061" width="18.625" customWidth="1"/>
    <col min="2063" max="2063" width="12.75" bestFit="1" customWidth="1"/>
    <col min="2064" max="2064" width="9.125" bestFit="1" customWidth="1"/>
    <col min="2305" max="2306" width="15.25" customWidth="1"/>
    <col min="2307" max="2308" width="5.625" customWidth="1"/>
    <col min="2309" max="2309" width="7.625" customWidth="1"/>
    <col min="2310" max="2310" width="13.125" customWidth="1"/>
    <col min="2311" max="2311" width="5.625" customWidth="1"/>
    <col min="2312" max="2312" width="13.125" customWidth="1"/>
    <col min="2313" max="2313" width="5.625" customWidth="1"/>
    <col min="2314" max="2314" width="13.125" customWidth="1"/>
    <col min="2315" max="2315" width="5.625" customWidth="1"/>
    <col min="2316" max="2316" width="13.125" customWidth="1"/>
    <col min="2317" max="2317" width="18.625" customWidth="1"/>
    <col min="2319" max="2319" width="12.75" bestFit="1" customWidth="1"/>
    <col min="2320" max="2320" width="9.125" bestFit="1" customWidth="1"/>
    <col min="2561" max="2562" width="15.25" customWidth="1"/>
    <col min="2563" max="2564" width="5.625" customWidth="1"/>
    <col min="2565" max="2565" width="7.625" customWidth="1"/>
    <col min="2566" max="2566" width="13.125" customWidth="1"/>
    <col min="2567" max="2567" width="5.625" customWidth="1"/>
    <col min="2568" max="2568" width="13.125" customWidth="1"/>
    <col min="2569" max="2569" width="5.625" customWidth="1"/>
    <col min="2570" max="2570" width="13.125" customWidth="1"/>
    <col min="2571" max="2571" width="5.625" customWidth="1"/>
    <col min="2572" max="2572" width="13.125" customWidth="1"/>
    <col min="2573" max="2573" width="18.625" customWidth="1"/>
    <col min="2575" max="2575" width="12.75" bestFit="1" customWidth="1"/>
    <col min="2576" max="2576" width="9.125" bestFit="1" customWidth="1"/>
    <col min="2817" max="2818" width="15.25" customWidth="1"/>
    <col min="2819" max="2820" width="5.625" customWidth="1"/>
    <col min="2821" max="2821" width="7.625" customWidth="1"/>
    <col min="2822" max="2822" width="13.125" customWidth="1"/>
    <col min="2823" max="2823" width="5.625" customWidth="1"/>
    <col min="2824" max="2824" width="13.125" customWidth="1"/>
    <col min="2825" max="2825" width="5.625" customWidth="1"/>
    <col min="2826" max="2826" width="13.125" customWidth="1"/>
    <col min="2827" max="2827" width="5.625" customWidth="1"/>
    <col min="2828" max="2828" width="13.125" customWidth="1"/>
    <col min="2829" max="2829" width="18.625" customWidth="1"/>
    <col min="2831" max="2831" width="12.75" bestFit="1" customWidth="1"/>
    <col min="2832" max="2832" width="9.125" bestFit="1" customWidth="1"/>
    <col min="3073" max="3074" width="15.25" customWidth="1"/>
    <col min="3075" max="3076" width="5.625" customWidth="1"/>
    <col min="3077" max="3077" width="7.625" customWidth="1"/>
    <col min="3078" max="3078" width="13.125" customWidth="1"/>
    <col min="3079" max="3079" width="5.625" customWidth="1"/>
    <col min="3080" max="3080" width="13.125" customWidth="1"/>
    <col min="3081" max="3081" width="5.625" customWidth="1"/>
    <col min="3082" max="3082" width="13.125" customWidth="1"/>
    <col min="3083" max="3083" width="5.625" customWidth="1"/>
    <col min="3084" max="3084" width="13.125" customWidth="1"/>
    <col min="3085" max="3085" width="18.625" customWidth="1"/>
    <col min="3087" max="3087" width="12.75" bestFit="1" customWidth="1"/>
    <col min="3088" max="3088" width="9.125" bestFit="1" customWidth="1"/>
    <col min="3329" max="3330" width="15.25" customWidth="1"/>
    <col min="3331" max="3332" width="5.625" customWidth="1"/>
    <col min="3333" max="3333" width="7.625" customWidth="1"/>
    <col min="3334" max="3334" width="13.125" customWidth="1"/>
    <col min="3335" max="3335" width="5.625" customWidth="1"/>
    <col min="3336" max="3336" width="13.125" customWidth="1"/>
    <col min="3337" max="3337" width="5.625" customWidth="1"/>
    <col min="3338" max="3338" width="13.125" customWidth="1"/>
    <col min="3339" max="3339" width="5.625" customWidth="1"/>
    <col min="3340" max="3340" width="13.125" customWidth="1"/>
    <col min="3341" max="3341" width="18.625" customWidth="1"/>
    <col min="3343" max="3343" width="12.75" bestFit="1" customWidth="1"/>
    <col min="3344" max="3344" width="9.125" bestFit="1" customWidth="1"/>
    <col min="3585" max="3586" width="15.25" customWidth="1"/>
    <col min="3587" max="3588" width="5.625" customWidth="1"/>
    <col min="3589" max="3589" width="7.625" customWidth="1"/>
    <col min="3590" max="3590" width="13.125" customWidth="1"/>
    <col min="3591" max="3591" width="5.625" customWidth="1"/>
    <col min="3592" max="3592" width="13.125" customWidth="1"/>
    <col min="3593" max="3593" width="5.625" customWidth="1"/>
    <col min="3594" max="3594" width="13.125" customWidth="1"/>
    <col min="3595" max="3595" width="5.625" customWidth="1"/>
    <col min="3596" max="3596" width="13.125" customWidth="1"/>
    <col min="3597" max="3597" width="18.625" customWidth="1"/>
    <col min="3599" max="3599" width="12.75" bestFit="1" customWidth="1"/>
    <col min="3600" max="3600" width="9.125" bestFit="1" customWidth="1"/>
    <col min="3841" max="3842" width="15.25" customWidth="1"/>
    <col min="3843" max="3844" width="5.625" customWidth="1"/>
    <col min="3845" max="3845" width="7.625" customWidth="1"/>
    <col min="3846" max="3846" width="13.125" customWidth="1"/>
    <col min="3847" max="3847" width="5.625" customWidth="1"/>
    <col min="3848" max="3848" width="13.125" customWidth="1"/>
    <col min="3849" max="3849" width="5.625" customWidth="1"/>
    <col min="3850" max="3850" width="13.125" customWidth="1"/>
    <col min="3851" max="3851" width="5.625" customWidth="1"/>
    <col min="3852" max="3852" width="13.125" customWidth="1"/>
    <col min="3853" max="3853" width="18.625" customWidth="1"/>
    <col min="3855" max="3855" width="12.75" bestFit="1" customWidth="1"/>
    <col min="3856" max="3856" width="9.125" bestFit="1" customWidth="1"/>
    <col min="4097" max="4098" width="15.25" customWidth="1"/>
    <col min="4099" max="4100" width="5.625" customWidth="1"/>
    <col min="4101" max="4101" width="7.625" customWidth="1"/>
    <col min="4102" max="4102" width="13.125" customWidth="1"/>
    <col min="4103" max="4103" width="5.625" customWidth="1"/>
    <col min="4104" max="4104" width="13.125" customWidth="1"/>
    <col min="4105" max="4105" width="5.625" customWidth="1"/>
    <col min="4106" max="4106" width="13.125" customWidth="1"/>
    <col min="4107" max="4107" width="5.625" customWidth="1"/>
    <col min="4108" max="4108" width="13.125" customWidth="1"/>
    <col min="4109" max="4109" width="18.625" customWidth="1"/>
    <col min="4111" max="4111" width="12.75" bestFit="1" customWidth="1"/>
    <col min="4112" max="4112" width="9.125" bestFit="1" customWidth="1"/>
    <col min="4353" max="4354" width="15.25" customWidth="1"/>
    <col min="4355" max="4356" width="5.625" customWidth="1"/>
    <col min="4357" max="4357" width="7.625" customWidth="1"/>
    <col min="4358" max="4358" width="13.125" customWidth="1"/>
    <col min="4359" max="4359" width="5.625" customWidth="1"/>
    <col min="4360" max="4360" width="13.125" customWidth="1"/>
    <col min="4361" max="4361" width="5.625" customWidth="1"/>
    <col min="4362" max="4362" width="13.125" customWidth="1"/>
    <col min="4363" max="4363" width="5.625" customWidth="1"/>
    <col min="4364" max="4364" width="13.125" customWidth="1"/>
    <col min="4365" max="4365" width="18.625" customWidth="1"/>
    <col min="4367" max="4367" width="12.75" bestFit="1" customWidth="1"/>
    <col min="4368" max="4368" width="9.125" bestFit="1" customWidth="1"/>
    <col min="4609" max="4610" width="15.25" customWidth="1"/>
    <col min="4611" max="4612" width="5.625" customWidth="1"/>
    <col min="4613" max="4613" width="7.625" customWidth="1"/>
    <col min="4614" max="4614" width="13.125" customWidth="1"/>
    <col min="4615" max="4615" width="5.625" customWidth="1"/>
    <col min="4616" max="4616" width="13.125" customWidth="1"/>
    <col min="4617" max="4617" width="5.625" customWidth="1"/>
    <col min="4618" max="4618" width="13.125" customWidth="1"/>
    <col min="4619" max="4619" width="5.625" customWidth="1"/>
    <col min="4620" max="4620" width="13.125" customWidth="1"/>
    <col min="4621" max="4621" width="18.625" customWidth="1"/>
    <col min="4623" max="4623" width="12.75" bestFit="1" customWidth="1"/>
    <col min="4624" max="4624" width="9.125" bestFit="1" customWidth="1"/>
    <col min="4865" max="4866" width="15.25" customWidth="1"/>
    <col min="4867" max="4868" width="5.625" customWidth="1"/>
    <col min="4869" max="4869" width="7.625" customWidth="1"/>
    <col min="4870" max="4870" width="13.125" customWidth="1"/>
    <col min="4871" max="4871" width="5.625" customWidth="1"/>
    <col min="4872" max="4872" width="13.125" customWidth="1"/>
    <col min="4873" max="4873" width="5.625" customWidth="1"/>
    <col min="4874" max="4874" width="13.125" customWidth="1"/>
    <col min="4875" max="4875" width="5.625" customWidth="1"/>
    <col min="4876" max="4876" width="13.125" customWidth="1"/>
    <col min="4877" max="4877" width="18.625" customWidth="1"/>
    <col min="4879" max="4879" width="12.75" bestFit="1" customWidth="1"/>
    <col min="4880" max="4880" width="9.125" bestFit="1" customWidth="1"/>
    <col min="5121" max="5122" width="15.25" customWidth="1"/>
    <col min="5123" max="5124" width="5.625" customWidth="1"/>
    <col min="5125" max="5125" width="7.625" customWidth="1"/>
    <col min="5126" max="5126" width="13.125" customWidth="1"/>
    <col min="5127" max="5127" width="5.625" customWidth="1"/>
    <col min="5128" max="5128" width="13.125" customWidth="1"/>
    <col min="5129" max="5129" width="5.625" customWidth="1"/>
    <col min="5130" max="5130" width="13.125" customWidth="1"/>
    <col min="5131" max="5131" width="5.625" customWidth="1"/>
    <col min="5132" max="5132" width="13.125" customWidth="1"/>
    <col min="5133" max="5133" width="18.625" customWidth="1"/>
    <col min="5135" max="5135" width="12.75" bestFit="1" customWidth="1"/>
    <col min="5136" max="5136" width="9.125" bestFit="1" customWidth="1"/>
    <col min="5377" max="5378" width="15.25" customWidth="1"/>
    <col min="5379" max="5380" width="5.625" customWidth="1"/>
    <col min="5381" max="5381" width="7.625" customWidth="1"/>
    <col min="5382" max="5382" width="13.125" customWidth="1"/>
    <col min="5383" max="5383" width="5.625" customWidth="1"/>
    <col min="5384" max="5384" width="13.125" customWidth="1"/>
    <col min="5385" max="5385" width="5.625" customWidth="1"/>
    <col min="5386" max="5386" width="13.125" customWidth="1"/>
    <col min="5387" max="5387" width="5.625" customWidth="1"/>
    <col min="5388" max="5388" width="13.125" customWidth="1"/>
    <col min="5389" max="5389" width="18.625" customWidth="1"/>
    <col min="5391" max="5391" width="12.75" bestFit="1" customWidth="1"/>
    <col min="5392" max="5392" width="9.125" bestFit="1" customWidth="1"/>
    <col min="5633" max="5634" width="15.25" customWidth="1"/>
    <col min="5635" max="5636" width="5.625" customWidth="1"/>
    <col min="5637" max="5637" width="7.625" customWidth="1"/>
    <col min="5638" max="5638" width="13.125" customWidth="1"/>
    <col min="5639" max="5639" width="5.625" customWidth="1"/>
    <col min="5640" max="5640" width="13.125" customWidth="1"/>
    <col min="5641" max="5641" width="5.625" customWidth="1"/>
    <col min="5642" max="5642" width="13.125" customWidth="1"/>
    <col min="5643" max="5643" width="5.625" customWidth="1"/>
    <col min="5644" max="5644" width="13.125" customWidth="1"/>
    <col min="5645" max="5645" width="18.625" customWidth="1"/>
    <col min="5647" max="5647" width="12.75" bestFit="1" customWidth="1"/>
    <col min="5648" max="5648" width="9.125" bestFit="1" customWidth="1"/>
    <col min="5889" max="5890" width="15.25" customWidth="1"/>
    <col min="5891" max="5892" width="5.625" customWidth="1"/>
    <col min="5893" max="5893" width="7.625" customWidth="1"/>
    <col min="5894" max="5894" width="13.125" customWidth="1"/>
    <col min="5895" max="5895" width="5.625" customWidth="1"/>
    <col min="5896" max="5896" width="13.125" customWidth="1"/>
    <col min="5897" max="5897" width="5.625" customWidth="1"/>
    <col min="5898" max="5898" width="13.125" customWidth="1"/>
    <col min="5899" max="5899" width="5.625" customWidth="1"/>
    <col min="5900" max="5900" width="13.125" customWidth="1"/>
    <col min="5901" max="5901" width="18.625" customWidth="1"/>
    <col min="5903" max="5903" width="12.75" bestFit="1" customWidth="1"/>
    <col min="5904" max="5904" width="9.125" bestFit="1" customWidth="1"/>
    <col min="6145" max="6146" width="15.25" customWidth="1"/>
    <col min="6147" max="6148" width="5.625" customWidth="1"/>
    <col min="6149" max="6149" width="7.625" customWidth="1"/>
    <col min="6150" max="6150" width="13.125" customWidth="1"/>
    <col min="6151" max="6151" width="5.625" customWidth="1"/>
    <col min="6152" max="6152" width="13.125" customWidth="1"/>
    <col min="6153" max="6153" width="5.625" customWidth="1"/>
    <col min="6154" max="6154" width="13.125" customWidth="1"/>
    <col min="6155" max="6155" width="5.625" customWidth="1"/>
    <col min="6156" max="6156" width="13.125" customWidth="1"/>
    <col min="6157" max="6157" width="18.625" customWidth="1"/>
    <col min="6159" max="6159" width="12.75" bestFit="1" customWidth="1"/>
    <col min="6160" max="6160" width="9.125" bestFit="1" customWidth="1"/>
    <col min="6401" max="6402" width="15.25" customWidth="1"/>
    <col min="6403" max="6404" width="5.625" customWidth="1"/>
    <col min="6405" max="6405" width="7.625" customWidth="1"/>
    <col min="6406" max="6406" width="13.125" customWidth="1"/>
    <col min="6407" max="6407" width="5.625" customWidth="1"/>
    <col min="6408" max="6408" width="13.125" customWidth="1"/>
    <col min="6409" max="6409" width="5.625" customWidth="1"/>
    <col min="6410" max="6410" width="13.125" customWidth="1"/>
    <col min="6411" max="6411" width="5.625" customWidth="1"/>
    <col min="6412" max="6412" width="13.125" customWidth="1"/>
    <col min="6413" max="6413" width="18.625" customWidth="1"/>
    <col min="6415" max="6415" width="12.75" bestFit="1" customWidth="1"/>
    <col min="6416" max="6416" width="9.125" bestFit="1" customWidth="1"/>
    <col min="6657" max="6658" width="15.25" customWidth="1"/>
    <col min="6659" max="6660" width="5.625" customWidth="1"/>
    <col min="6661" max="6661" width="7.625" customWidth="1"/>
    <col min="6662" max="6662" width="13.125" customWidth="1"/>
    <col min="6663" max="6663" width="5.625" customWidth="1"/>
    <col min="6664" max="6664" width="13.125" customWidth="1"/>
    <col min="6665" max="6665" width="5.625" customWidth="1"/>
    <col min="6666" max="6666" width="13.125" customWidth="1"/>
    <col min="6667" max="6667" width="5.625" customWidth="1"/>
    <col min="6668" max="6668" width="13.125" customWidth="1"/>
    <col min="6669" max="6669" width="18.625" customWidth="1"/>
    <col min="6671" max="6671" width="12.75" bestFit="1" customWidth="1"/>
    <col min="6672" max="6672" width="9.125" bestFit="1" customWidth="1"/>
    <col min="6913" max="6914" width="15.25" customWidth="1"/>
    <col min="6915" max="6916" width="5.625" customWidth="1"/>
    <col min="6917" max="6917" width="7.625" customWidth="1"/>
    <col min="6918" max="6918" width="13.125" customWidth="1"/>
    <col min="6919" max="6919" width="5.625" customWidth="1"/>
    <col min="6920" max="6920" width="13.125" customWidth="1"/>
    <col min="6921" max="6921" width="5.625" customWidth="1"/>
    <col min="6922" max="6922" width="13.125" customWidth="1"/>
    <col min="6923" max="6923" width="5.625" customWidth="1"/>
    <col min="6924" max="6924" width="13.125" customWidth="1"/>
    <col min="6925" max="6925" width="18.625" customWidth="1"/>
    <col min="6927" max="6927" width="12.75" bestFit="1" customWidth="1"/>
    <col min="6928" max="6928" width="9.125" bestFit="1" customWidth="1"/>
    <col min="7169" max="7170" width="15.25" customWidth="1"/>
    <col min="7171" max="7172" width="5.625" customWidth="1"/>
    <col min="7173" max="7173" width="7.625" customWidth="1"/>
    <col min="7174" max="7174" width="13.125" customWidth="1"/>
    <col min="7175" max="7175" width="5.625" customWidth="1"/>
    <col min="7176" max="7176" width="13.125" customWidth="1"/>
    <col min="7177" max="7177" width="5.625" customWidth="1"/>
    <col min="7178" max="7178" width="13.125" customWidth="1"/>
    <col min="7179" max="7179" width="5.625" customWidth="1"/>
    <col min="7180" max="7180" width="13.125" customWidth="1"/>
    <col min="7181" max="7181" width="18.625" customWidth="1"/>
    <col min="7183" max="7183" width="12.75" bestFit="1" customWidth="1"/>
    <col min="7184" max="7184" width="9.125" bestFit="1" customWidth="1"/>
    <col min="7425" max="7426" width="15.25" customWidth="1"/>
    <col min="7427" max="7428" width="5.625" customWidth="1"/>
    <col min="7429" max="7429" width="7.625" customWidth="1"/>
    <col min="7430" max="7430" width="13.125" customWidth="1"/>
    <col min="7431" max="7431" width="5.625" customWidth="1"/>
    <col min="7432" max="7432" width="13.125" customWidth="1"/>
    <col min="7433" max="7433" width="5.625" customWidth="1"/>
    <col min="7434" max="7434" width="13.125" customWidth="1"/>
    <col min="7435" max="7435" width="5.625" customWidth="1"/>
    <col min="7436" max="7436" width="13.125" customWidth="1"/>
    <col min="7437" max="7437" width="18.625" customWidth="1"/>
    <col min="7439" max="7439" width="12.75" bestFit="1" customWidth="1"/>
    <col min="7440" max="7440" width="9.125" bestFit="1" customWidth="1"/>
    <col min="7681" max="7682" width="15.25" customWidth="1"/>
    <col min="7683" max="7684" width="5.625" customWidth="1"/>
    <col min="7685" max="7685" width="7.625" customWidth="1"/>
    <col min="7686" max="7686" width="13.125" customWidth="1"/>
    <col min="7687" max="7687" width="5.625" customWidth="1"/>
    <col min="7688" max="7688" width="13.125" customWidth="1"/>
    <col min="7689" max="7689" width="5.625" customWidth="1"/>
    <col min="7690" max="7690" width="13.125" customWidth="1"/>
    <col min="7691" max="7691" width="5.625" customWidth="1"/>
    <col min="7692" max="7692" width="13.125" customWidth="1"/>
    <col min="7693" max="7693" width="18.625" customWidth="1"/>
    <col min="7695" max="7695" width="12.75" bestFit="1" customWidth="1"/>
    <col min="7696" max="7696" width="9.125" bestFit="1" customWidth="1"/>
    <col min="7937" max="7938" width="15.25" customWidth="1"/>
    <col min="7939" max="7940" width="5.625" customWidth="1"/>
    <col min="7941" max="7941" width="7.625" customWidth="1"/>
    <col min="7942" max="7942" width="13.125" customWidth="1"/>
    <col min="7943" max="7943" width="5.625" customWidth="1"/>
    <col min="7944" max="7944" width="13.125" customWidth="1"/>
    <col min="7945" max="7945" width="5.625" customWidth="1"/>
    <col min="7946" max="7946" width="13.125" customWidth="1"/>
    <col min="7947" max="7947" width="5.625" customWidth="1"/>
    <col min="7948" max="7948" width="13.125" customWidth="1"/>
    <col min="7949" max="7949" width="18.625" customWidth="1"/>
    <col min="7951" max="7951" width="12.75" bestFit="1" customWidth="1"/>
    <col min="7952" max="7952" width="9.125" bestFit="1" customWidth="1"/>
    <col min="8193" max="8194" width="15.25" customWidth="1"/>
    <col min="8195" max="8196" width="5.625" customWidth="1"/>
    <col min="8197" max="8197" width="7.625" customWidth="1"/>
    <col min="8198" max="8198" width="13.125" customWidth="1"/>
    <col min="8199" max="8199" width="5.625" customWidth="1"/>
    <col min="8200" max="8200" width="13.125" customWidth="1"/>
    <col min="8201" max="8201" width="5.625" customWidth="1"/>
    <col min="8202" max="8202" width="13.125" customWidth="1"/>
    <col min="8203" max="8203" width="5.625" customWidth="1"/>
    <col min="8204" max="8204" width="13.125" customWidth="1"/>
    <col min="8205" max="8205" width="18.625" customWidth="1"/>
    <col min="8207" max="8207" width="12.75" bestFit="1" customWidth="1"/>
    <col min="8208" max="8208" width="9.125" bestFit="1" customWidth="1"/>
    <col min="8449" max="8450" width="15.25" customWidth="1"/>
    <col min="8451" max="8452" width="5.625" customWidth="1"/>
    <col min="8453" max="8453" width="7.625" customWidth="1"/>
    <col min="8454" max="8454" width="13.125" customWidth="1"/>
    <col min="8455" max="8455" width="5.625" customWidth="1"/>
    <col min="8456" max="8456" width="13.125" customWidth="1"/>
    <col min="8457" max="8457" width="5.625" customWidth="1"/>
    <col min="8458" max="8458" width="13.125" customWidth="1"/>
    <col min="8459" max="8459" width="5.625" customWidth="1"/>
    <col min="8460" max="8460" width="13.125" customWidth="1"/>
    <col min="8461" max="8461" width="18.625" customWidth="1"/>
    <col min="8463" max="8463" width="12.75" bestFit="1" customWidth="1"/>
    <col min="8464" max="8464" width="9.125" bestFit="1" customWidth="1"/>
    <col min="8705" max="8706" width="15.25" customWidth="1"/>
    <col min="8707" max="8708" width="5.625" customWidth="1"/>
    <col min="8709" max="8709" width="7.625" customWidth="1"/>
    <col min="8710" max="8710" width="13.125" customWidth="1"/>
    <col min="8711" max="8711" width="5.625" customWidth="1"/>
    <col min="8712" max="8712" width="13.125" customWidth="1"/>
    <col min="8713" max="8713" width="5.625" customWidth="1"/>
    <col min="8714" max="8714" width="13.125" customWidth="1"/>
    <col min="8715" max="8715" width="5.625" customWidth="1"/>
    <col min="8716" max="8716" width="13.125" customWidth="1"/>
    <col min="8717" max="8717" width="18.625" customWidth="1"/>
    <col min="8719" max="8719" width="12.75" bestFit="1" customWidth="1"/>
    <col min="8720" max="8720" width="9.125" bestFit="1" customWidth="1"/>
    <col min="8961" max="8962" width="15.25" customWidth="1"/>
    <col min="8963" max="8964" width="5.625" customWidth="1"/>
    <col min="8965" max="8965" width="7.625" customWidth="1"/>
    <col min="8966" max="8966" width="13.125" customWidth="1"/>
    <col min="8967" max="8967" width="5.625" customWidth="1"/>
    <col min="8968" max="8968" width="13.125" customWidth="1"/>
    <col min="8969" max="8969" width="5.625" customWidth="1"/>
    <col min="8970" max="8970" width="13.125" customWidth="1"/>
    <col min="8971" max="8971" width="5.625" customWidth="1"/>
    <col min="8972" max="8972" width="13.125" customWidth="1"/>
    <col min="8973" max="8973" width="18.625" customWidth="1"/>
    <col min="8975" max="8975" width="12.75" bestFit="1" customWidth="1"/>
    <col min="8976" max="8976" width="9.125" bestFit="1" customWidth="1"/>
    <col min="9217" max="9218" width="15.25" customWidth="1"/>
    <col min="9219" max="9220" width="5.625" customWidth="1"/>
    <col min="9221" max="9221" width="7.625" customWidth="1"/>
    <col min="9222" max="9222" width="13.125" customWidth="1"/>
    <col min="9223" max="9223" width="5.625" customWidth="1"/>
    <col min="9224" max="9224" width="13.125" customWidth="1"/>
    <col min="9225" max="9225" width="5.625" customWidth="1"/>
    <col min="9226" max="9226" width="13.125" customWidth="1"/>
    <col min="9227" max="9227" width="5.625" customWidth="1"/>
    <col min="9228" max="9228" width="13.125" customWidth="1"/>
    <col min="9229" max="9229" width="18.625" customWidth="1"/>
    <col min="9231" max="9231" width="12.75" bestFit="1" customWidth="1"/>
    <col min="9232" max="9232" width="9.125" bestFit="1" customWidth="1"/>
    <col min="9473" max="9474" width="15.25" customWidth="1"/>
    <col min="9475" max="9476" width="5.625" customWidth="1"/>
    <col min="9477" max="9477" width="7.625" customWidth="1"/>
    <col min="9478" max="9478" width="13.125" customWidth="1"/>
    <col min="9479" max="9479" width="5.625" customWidth="1"/>
    <col min="9480" max="9480" width="13.125" customWidth="1"/>
    <col min="9481" max="9481" width="5.625" customWidth="1"/>
    <col min="9482" max="9482" width="13.125" customWidth="1"/>
    <col min="9483" max="9483" width="5.625" customWidth="1"/>
    <col min="9484" max="9484" width="13.125" customWidth="1"/>
    <col min="9485" max="9485" width="18.625" customWidth="1"/>
    <col min="9487" max="9487" width="12.75" bestFit="1" customWidth="1"/>
    <col min="9488" max="9488" width="9.125" bestFit="1" customWidth="1"/>
    <col min="9729" max="9730" width="15.25" customWidth="1"/>
    <col min="9731" max="9732" width="5.625" customWidth="1"/>
    <col min="9733" max="9733" width="7.625" customWidth="1"/>
    <col min="9734" max="9734" width="13.125" customWidth="1"/>
    <col min="9735" max="9735" width="5.625" customWidth="1"/>
    <col min="9736" max="9736" width="13.125" customWidth="1"/>
    <col min="9737" max="9737" width="5.625" customWidth="1"/>
    <col min="9738" max="9738" width="13.125" customWidth="1"/>
    <col min="9739" max="9739" width="5.625" customWidth="1"/>
    <col min="9740" max="9740" width="13.125" customWidth="1"/>
    <col min="9741" max="9741" width="18.625" customWidth="1"/>
    <col min="9743" max="9743" width="12.75" bestFit="1" customWidth="1"/>
    <col min="9744" max="9744" width="9.125" bestFit="1" customWidth="1"/>
    <col min="9985" max="9986" width="15.25" customWidth="1"/>
    <col min="9987" max="9988" width="5.625" customWidth="1"/>
    <col min="9989" max="9989" width="7.625" customWidth="1"/>
    <col min="9990" max="9990" width="13.125" customWidth="1"/>
    <col min="9991" max="9991" width="5.625" customWidth="1"/>
    <col min="9992" max="9992" width="13.125" customWidth="1"/>
    <col min="9993" max="9993" width="5.625" customWidth="1"/>
    <col min="9994" max="9994" width="13.125" customWidth="1"/>
    <col min="9995" max="9995" width="5.625" customWidth="1"/>
    <col min="9996" max="9996" width="13.125" customWidth="1"/>
    <col min="9997" max="9997" width="18.625" customWidth="1"/>
    <col min="9999" max="9999" width="12.75" bestFit="1" customWidth="1"/>
    <col min="10000" max="10000" width="9.125" bestFit="1" customWidth="1"/>
    <col min="10241" max="10242" width="15.25" customWidth="1"/>
    <col min="10243" max="10244" width="5.625" customWidth="1"/>
    <col min="10245" max="10245" width="7.625" customWidth="1"/>
    <col min="10246" max="10246" width="13.125" customWidth="1"/>
    <col min="10247" max="10247" width="5.625" customWidth="1"/>
    <col min="10248" max="10248" width="13.125" customWidth="1"/>
    <col min="10249" max="10249" width="5.625" customWidth="1"/>
    <col min="10250" max="10250" width="13.125" customWidth="1"/>
    <col min="10251" max="10251" width="5.625" customWidth="1"/>
    <col min="10252" max="10252" width="13.125" customWidth="1"/>
    <col min="10253" max="10253" width="18.625" customWidth="1"/>
    <col min="10255" max="10255" width="12.75" bestFit="1" customWidth="1"/>
    <col min="10256" max="10256" width="9.125" bestFit="1" customWidth="1"/>
    <col min="10497" max="10498" width="15.25" customWidth="1"/>
    <col min="10499" max="10500" width="5.625" customWidth="1"/>
    <col min="10501" max="10501" width="7.625" customWidth="1"/>
    <col min="10502" max="10502" width="13.125" customWidth="1"/>
    <col min="10503" max="10503" width="5.625" customWidth="1"/>
    <col min="10504" max="10504" width="13.125" customWidth="1"/>
    <col min="10505" max="10505" width="5.625" customWidth="1"/>
    <col min="10506" max="10506" width="13.125" customWidth="1"/>
    <col min="10507" max="10507" width="5.625" customWidth="1"/>
    <col min="10508" max="10508" width="13.125" customWidth="1"/>
    <col min="10509" max="10509" width="18.625" customWidth="1"/>
    <col min="10511" max="10511" width="12.75" bestFit="1" customWidth="1"/>
    <col min="10512" max="10512" width="9.125" bestFit="1" customWidth="1"/>
    <col min="10753" max="10754" width="15.25" customWidth="1"/>
    <col min="10755" max="10756" width="5.625" customWidth="1"/>
    <col min="10757" max="10757" width="7.625" customWidth="1"/>
    <col min="10758" max="10758" width="13.125" customWidth="1"/>
    <col min="10759" max="10759" width="5.625" customWidth="1"/>
    <col min="10760" max="10760" width="13.125" customWidth="1"/>
    <col min="10761" max="10761" width="5.625" customWidth="1"/>
    <col min="10762" max="10762" width="13.125" customWidth="1"/>
    <col min="10763" max="10763" width="5.625" customWidth="1"/>
    <col min="10764" max="10764" width="13.125" customWidth="1"/>
    <col min="10765" max="10765" width="18.625" customWidth="1"/>
    <col min="10767" max="10767" width="12.75" bestFit="1" customWidth="1"/>
    <col min="10768" max="10768" width="9.125" bestFit="1" customWidth="1"/>
    <col min="11009" max="11010" width="15.25" customWidth="1"/>
    <col min="11011" max="11012" width="5.625" customWidth="1"/>
    <col min="11013" max="11013" width="7.625" customWidth="1"/>
    <col min="11014" max="11014" width="13.125" customWidth="1"/>
    <col min="11015" max="11015" width="5.625" customWidth="1"/>
    <col min="11016" max="11016" width="13.125" customWidth="1"/>
    <col min="11017" max="11017" width="5.625" customWidth="1"/>
    <col min="11018" max="11018" width="13.125" customWidth="1"/>
    <col min="11019" max="11019" width="5.625" customWidth="1"/>
    <col min="11020" max="11020" width="13.125" customWidth="1"/>
    <col min="11021" max="11021" width="18.625" customWidth="1"/>
    <col min="11023" max="11023" width="12.75" bestFit="1" customWidth="1"/>
    <col min="11024" max="11024" width="9.125" bestFit="1" customWidth="1"/>
    <col min="11265" max="11266" width="15.25" customWidth="1"/>
    <col min="11267" max="11268" width="5.625" customWidth="1"/>
    <col min="11269" max="11269" width="7.625" customWidth="1"/>
    <col min="11270" max="11270" width="13.125" customWidth="1"/>
    <col min="11271" max="11271" width="5.625" customWidth="1"/>
    <col min="11272" max="11272" width="13.125" customWidth="1"/>
    <col min="11273" max="11273" width="5.625" customWidth="1"/>
    <col min="11274" max="11274" width="13.125" customWidth="1"/>
    <col min="11275" max="11275" width="5.625" customWidth="1"/>
    <col min="11276" max="11276" width="13.125" customWidth="1"/>
    <col min="11277" max="11277" width="18.625" customWidth="1"/>
    <col min="11279" max="11279" width="12.75" bestFit="1" customWidth="1"/>
    <col min="11280" max="11280" width="9.125" bestFit="1" customWidth="1"/>
    <col min="11521" max="11522" width="15.25" customWidth="1"/>
    <col min="11523" max="11524" width="5.625" customWidth="1"/>
    <col min="11525" max="11525" width="7.625" customWidth="1"/>
    <col min="11526" max="11526" width="13.125" customWidth="1"/>
    <col min="11527" max="11527" width="5.625" customWidth="1"/>
    <col min="11528" max="11528" width="13.125" customWidth="1"/>
    <col min="11529" max="11529" width="5.625" customWidth="1"/>
    <col min="11530" max="11530" width="13.125" customWidth="1"/>
    <col min="11531" max="11531" width="5.625" customWidth="1"/>
    <col min="11532" max="11532" width="13.125" customWidth="1"/>
    <col min="11533" max="11533" width="18.625" customWidth="1"/>
    <col min="11535" max="11535" width="12.75" bestFit="1" customWidth="1"/>
    <col min="11536" max="11536" width="9.125" bestFit="1" customWidth="1"/>
    <col min="11777" max="11778" width="15.25" customWidth="1"/>
    <col min="11779" max="11780" width="5.625" customWidth="1"/>
    <col min="11781" max="11781" width="7.625" customWidth="1"/>
    <col min="11782" max="11782" width="13.125" customWidth="1"/>
    <col min="11783" max="11783" width="5.625" customWidth="1"/>
    <col min="11784" max="11784" width="13.125" customWidth="1"/>
    <col min="11785" max="11785" width="5.625" customWidth="1"/>
    <col min="11786" max="11786" width="13.125" customWidth="1"/>
    <col min="11787" max="11787" width="5.625" customWidth="1"/>
    <col min="11788" max="11788" width="13.125" customWidth="1"/>
    <col min="11789" max="11789" width="18.625" customWidth="1"/>
    <col min="11791" max="11791" width="12.75" bestFit="1" customWidth="1"/>
    <col min="11792" max="11792" width="9.125" bestFit="1" customWidth="1"/>
    <col min="12033" max="12034" width="15.25" customWidth="1"/>
    <col min="12035" max="12036" width="5.625" customWidth="1"/>
    <col min="12037" max="12037" width="7.625" customWidth="1"/>
    <col min="12038" max="12038" width="13.125" customWidth="1"/>
    <col min="12039" max="12039" width="5.625" customWidth="1"/>
    <col min="12040" max="12040" width="13.125" customWidth="1"/>
    <col min="12041" max="12041" width="5.625" customWidth="1"/>
    <col min="12042" max="12042" width="13.125" customWidth="1"/>
    <col min="12043" max="12043" width="5.625" customWidth="1"/>
    <col min="12044" max="12044" width="13.125" customWidth="1"/>
    <col min="12045" max="12045" width="18.625" customWidth="1"/>
    <col min="12047" max="12047" width="12.75" bestFit="1" customWidth="1"/>
    <col min="12048" max="12048" width="9.125" bestFit="1" customWidth="1"/>
    <col min="12289" max="12290" width="15.25" customWidth="1"/>
    <col min="12291" max="12292" width="5.625" customWidth="1"/>
    <col min="12293" max="12293" width="7.625" customWidth="1"/>
    <col min="12294" max="12294" width="13.125" customWidth="1"/>
    <col min="12295" max="12295" width="5.625" customWidth="1"/>
    <col min="12296" max="12296" width="13.125" customWidth="1"/>
    <col min="12297" max="12297" width="5.625" customWidth="1"/>
    <col min="12298" max="12298" width="13.125" customWidth="1"/>
    <col min="12299" max="12299" width="5.625" customWidth="1"/>
    <col min="12300" max="12300" width="13.125" customWidth="1"/>
    <col min="12301" max="12301" width="18.625" customWidth="1"/>
    <col min="12303" max="12303" width="12.75" bestFit="1" customWidth="1"/>
    <col min="12304" max="12304" width="9.125" bestFit="1" customWidth="1"/>
    <col min="12545" max="12546" width="15.25" customWidth="1"/>
    <col min="12547" max="12548" width="5.625" customWidth="1"/>
    <col min="12549" max="12549" width="7.625" customWidth="1"/>
    <col min="12550" max="12550" width="13.125" customWidth="1"/>
    <col min="12551" max="12551" width="5.625" customWidth="1"/>
    <col min="12552" max="12552" width="13.125" customWidth="1"/>
    <col min="12553" max="12553" width="5.625" customWidth="1"/>
    <col min="12554" max="12554" width="13.125" customWidth="1"/>
    <col min="12555" max="12555" width="5.625" customWidth="1"/>
    <col min="12556" max="12556" width="13.125" customWidth="1"/>
    <col min="12557" max="12557" width="18.625" customWidth="1"/>
    <col min="12559" max="12559" width="12.75" bestFit="1" customWidth="1"/>
    <col min="12560" max="12560" width="9.125" bestFit="1" customWidth="1"/>
    <col min="12801" max="12802" width="15.25" customWidth="1"/>
    <col min="12803" max="12804" width="5.625" customWidth="1"/>
    <col min="12805" max="12805" width="7.625" customWidth="1"/>
    <col min="12806" max="12806" width="13.125" customWidth="1"/>
    <col min="12807" max="12807" width="5.625" customWidth="1"/>
    <col min="12808" max="12808" width="13.125" customWidth="1"/>
    <col min="12809" max="12809" width="5.625" customWidth="1"/>
    <col min="12810" max="12810" width="13.125" customWidth="1"/>
    <col min="12811" max="12811" width="5.625" customWidth="1"/>
    <col min="12812" max="12812" width="13.125" customWidth="1"/>
    <col min="12813" max="12813" width="18.625" customWidth="1"/>
    <col min="12815" max="12815" width="12.75" bestFit="1" customWidth="1"/>
    <col min="12816" max="12816" width="9.125" bestFit="1" customWidth="1"/>
    <col min="13057" max="13058" width="15.25" customWidth="1"/>
    <col min="13059" max="13060" width="5.625" customWidth="1"/>
    <col min="13061" max="13061" width="7.625" customWidth="1"/>
    <col min="13062" max="13062" width="13.125" customWidth="1"/>
    <col min="13063" max="13063" width="5.625" customWidth="1"/>
    <col min="13064" max="13064" width="13.125" customWidth="1"/>
    <col min="13065" max="13065" width="5.625" customWidth="1"/>
    <col min="13066" max="13066" width="13.125" customWidth="1"/>
    <col min="13067" max="13067" width="5.625" customWidth="1"/>
    <col min="13068" max="13068" width="13.125" customWidth="1"/>
    <col min="13069" max="13069" width="18.625" customWidth="1"/>
    <col min="13071" max="13071" width="12.75" bestFit="1" customWidth="1"/>
    <col min="13072" max="13072" width="9.125" bestFit="1" customWidth="1"/>
    <col min="13313" max="13314" width="15.25" customWidth="1"/>
    <col min="13315" max="13316" width="5.625" customWidth="1"/>
    <col min="13317" max="13317" width="7.625" customWidth="1"/>
    <col min="13318" max="13318" width="13.125" customWidth="1"/>
    <col min="13319" max="13319" width="5.625" customWidth="1"/>
    <col min="13320" max="13320" width="13.125" customWidth="1"/>
    <col min="13321" max="13321" width="5.625" customWidth="1"/>
    <col min="13322" max="13322" width="13.125" customWidth="1"/>
    <col min="13323" max="13323" width="5.625" customWidth="1"/>
    <col min="13324" max="13324" width="13.125" customWidth="1"/>
    <col min="13325" max="13325" width="18.625" customWidth="1"/>
    <col min="13327" max="13327" width="12.75" bestFit="1" customWidth="1"/>
    <col min="13328" max="13328" width="9.125" bestFit="1" customWidth="1"/>
    <col min="13569" max="13570" width="15.25" customWidth="1"/>
    <col min="13571" max="13572" width="5.625" customWidth="1"/>
    <col min="13573" max="13573" width="7.625" customWidth="1"/>
    <col min="13574" max="13574" width="13.125" customWidth="1"/>
    <col min="13575" max="13575" width="5.625" customWidth="1"/>
    <col min="13576" max="13576" width="13.125" customWidth="1"/>
    <col min="13577" max="13577" width="5.625" customWidth="1"/>
    <col min="13578" max="13578" width="13.125" customWidth="1"/>
    <col min="13579" max="13579" width="5.625" customWidth="1"/>
    <col min="13580" max="13580" width="13.125" customWidth="1"/>
    <col min="13581" max="13581" width="18.625" customWidth="1"/>
    <col min="13583" max="13583" width="12.75" bestFit="1" customWidth="1"/>
    <col min="13584" max="13584" width="9.125" bestFit="1" customWidth="1"/>
    <col min="13825" max="13826" width="15.25" customWidth="1"/>
    <col min="13827" max="13828" width="5.625" customWidth="1"/>
    <col min="13829" max="13829" width="7.625" customWidth="1"/>
    <col min="13830" max="13830" width="13.125" customWidth="1"/>
    <col min="13831" max="13831" width="5.625" customWidth="1"/>
    <col min="13832" max="13832" width="13.125" customWidth="1"/>
    <col min="13833" max="13833" width="5.625" customWidth="1"/>
    <col min="13834" max="13834" width="13.125" customWidth="1"/>
    <col min="13835" max="13835" width="5.625" customWidth="1"/>
    <col min="13836" max="13836" width="13.125" customWidth="1"/>
    <col min="13837" max="13837" width="18.625" customWidth="1"/>
    <col min="13839" max="13839" width="12.75" bestFit="1" customWidth="1"/>
    <col min="13840" max="13840" width="9.125" bestFit="1" customWidth="1"/>
    <col min="14081" max="14082" width="15.25" customWidth="1"/>
    <col min="14083" max="14084" width="5.625" customWidth="1"/>
    <col min="14085" max="14085" width="7.625" customWidth="1"/>
    <col min="14086" max="14086" width="13.125" customWidth="1"/>
    <col min="14087" max="14087" width="5.625" customWidth="1"/>
    <col min="14088" max="14088" width="13.125" customWidth="1"/>
    <col min="14089" max="14089" width="5.625" customWidth="1"/>
    <col min="14090" max="14090" width="13.125" customWidth="1"/>
    <col min="14091" max="14091" width="5.625" customWidth="1"/>
    <col min="14092" max="14092" width="13.125" customWidth="1"/>
    <col min="14093" max="14093" width="18.625" customWidth="1"/>
    <col min="14095" max="14095" width="12.75" bestFit="1" customWidth="1"/>
    <col min="14096" max="14096" width="9.125" bestFit="1" customWidth="1"/>
    <col min="14337" max="14338" width="15.25" customWidth="1"/>
    <col min="14339" max="14340" width="5.625" customWidth="1"/>
    <col min="14341" max="14341" width="7.625" customWidth="1"/>
    <col min="14342" max="14342" width="13.125" customWidth="1"/>
    <col min="14343" max="14343" width="5.625" customWidth="1"/>
    <col min="14344" max="14344" width="13.125" customWidth="1"/>
    <col min="14345" max="14345" width="5.625" customWidth="1"/>
    <col min="14346" max="14346" width="13.125" customWidth="1"/>
    <col min="14347" max="14347" width="5.625" customWidth="1"/>
    <col min="14348" max="14348" width="13.125" customWidth="1"/>
    <col min="14349" max="14349" width="18.625" customWidth="1"/>
    <col min="14351" max="14351" width="12.75" bestFit="1" customWidth="1"/>
    <col min="14352" max="14352" width="9.125" bestFit="1" customWidth="1"/>
    <col min="14593" max="14594" width="15.25" customWidth="1"/>
    <col min="14595" max="14596" width="5.625" customWidth="1"/>
    <col min="14597" max="14597" width="7.625" customWidth="1"/>
    <col min="14598" max="14598" width="13.125" customWidth="1"/>
    <col min="14599" max="14599" width="5.625" customWidth="1"/>
    <col min="14600" max="14600" width="13.125" customWidth="1"/>
    <col min="14601" max="14601" width="5.625" customWidth="1"/>
    <col min="14602" max="14602" width="13.125" customWidth="1"/>
    <col min="14603" max="14603" width="5.625" customWidth="1"/>
    <col min="14604" max="14604" width="13.125" customWidth="1"/>
    <col min="14605" max="14605" width="18.625" customWidth="1"/>
    <col min="14607" max="14607" width="12.75" bestFit="1" customWidth="1"/>
    <col min="14608" max="14608" width="9.125" bestFit="1" customWidth="1"/>
    <col min="14849" max="14850" width="15.25" customWidth="1"/>
    <col min="14851" max="14852" width="5.625" customWidth="1"/>
    <col min="14853" max="14853" width="7.625" customWidth="1"/>
    <col min="14854" max="14854" width="13.125" customWidth="1"/>
    <col min="14855" max="14855" width="5.625" customWidth="1"/>
    <col min="14856" max="14856" width="13.125" customWidth="1"/>
    <col min="14857" max="14857" width="5.625" customWidth="1"/>
    <col min="14858" max="14858" width="13.125" customWidth="1"/>
    <col min="14859" max="14859" width="5.625" customWidth="1"/>
    <col min="14860" max="14860" width="13.125" customWidth="1"/>
    <col min="14861" max="14861" width="18.625" customWidth="1"/>
    <col min="14863" max="14863" width="12.75" bestFit="1" customWidth="1"/>
    <col min="14864" max="14864" width="9.125" bestFit="1" customWidth="1"/>
    <col min="15105" max="15106" width="15.25" customWidth="1"/>
    <col min="15107" max="15108" width="5.625" customWidth="1"/>
    <col min="15109" max="15109" width="7.625" customWidth="1"/>
    <col min="15110" max="15110" width="13.125" customWidth="1"/>
    <col min="15111" max="15111" width="5.625" customWidth="1"/>
    <col min="15112" max="15112" width="13.125" customWidth="1"/>
    <col min="15113" max="15113" width="5.625" customWidth="1"/>
    <col min="15114" max="15114" width="13.125" customWidth="1"/>
    <col min="15115" max="15115" width="5.625" customWidth="1"/>
    <col min="15116" max="15116" width="13.125" customWidth="1"/>
    <col min="15117" max="15117" width="18.625" customWidth="1"/>
    <col min="15119" max="15119" width="12.75" bestFit="1" customWidth="1"/>
    <col min="15120" max="15120" width="9.125" bestFit="1" customWidth="1"/>
    <col min="15361" max="15362" width="15.25" customWidth="1"/>
    <col min="15363" max="15364" width="5.625" customWidth="1"/>
    <col min="15365" max="15365" width="7.625" customWidth="1"/>
    <col min="15366" max="15366" width="13.125" customWidth="1"/>
    <col min="15367" max="15367" width="5.625" customWidth="1"/>
    <col min="15368" max="15368" width="13.125" customWidth="1"/>
    <col min="15369" max="15369" width="5.625" customWidth="1"/>
    <col min="15370" max="15370" width="13.125" customWidth="1"/>
    <col min="15371" max="15371" width="5.625" customWidth="1"/>
    <col min="15372" max="15372" width="13.125" customWidth="1"/>
    <col min="15373" max="15373" width="18.625" customWidth="1"/>
    <col min="15375" max="15375" width="12.75" bestFit="1" customWidth="1"/>
    <col min="15376" max="15376" width="9.125" bestFit="1" customWidth="1"/>
    <col min="15617" max="15618" width="15.25" customWidth="1"/>
    <col min="15619" max="15620" width="5.625" customWidth="1"/>
    <col min="15621" max="15621" width="7.625" customWidth="1"/>
    <col min="15622" max="15622" width="13.125" customWidth="1"/>
    <col min="15623" max="15623" width="5.625" customWidth="1"/>
    <col min="15624" max="15624" width="13.125" customWidth="1"/>
    <col min="15625" max="15625" width="5.625" customWidth="1"/>
    <col min="15626" max="15626" width="13.125" customWidth="1"/>
    <col min="15627" max="15627" width="5.625" customWidth="1"/>
    <col min="15628" max="15628" width="13.125" customWidth="1"/>
    <col min="15629" max="15629" width="18.625" customWidth="1"/>
    <col min="15631" max="15631" width="12.75" bestFit="1" customWidth="1"/>
    <col min="15632" max="15632" width="9.125" bestFit="1" customWidth="1"/>
    <col min="15873" max="15874" width="15.25" customWidth="1"/>
    <col min="15875" max="15876" width="5.625" customWidth="1"/>
    <col min="15877" max="15877" width="7.625" customWidth="1"/>
    <col min="15878" max="15878" width="13.125" customWidth="1"/>
    <col min="15879" max="15879" width="5.625" customWidth="1"/>
    <col min="15880" max="15880" width="13.125" customWidth="1"/>
    <col min="15881" max="15881" width="5.625" customWidth="1"/>
    <col min="15882" max="15882" width="13.125" customWidth="1"/>
    <col min="15883" max="15883" width="5.625" customWidth="1"/>
    <col min="15884" max="15884" width="13.125" customWidth="1"/>
    <col min="15885" max="15885" width="18.625" customWidth="1"/>
    <col min="15887" max="15887" width="12.75" bestFit="1" customWidth="1"/>
    <col min="15888" max="15888" width="9.125" bestFit="1" customWidth="1"/>
    <col min="16129" max="16130" width="15.25" customWidth="1"/>
    <col min="16131" max="16132" width="5.625" customWidth="1"/>
    <col min="16133" max="16133" width="7.625" customWidth="1"/>
    <col min="16134" max="16134" width="13.125" customWidth="1"/>
    <col min="16135" max="16135" width="5.625" customWidth="1"/>
    <col min="16136" max="16136" width="13.125" customWidth="1"/>
    <col min="16137" max="16137" width="5.625" customWidth="1"/>
    <col min="16138" max="16138" width="13.125" customWidth="1"/>
    <col min="16139" max="16139" width="5.625" customWidth="1"/>
    <col min="16140" max="16140" width="13.125" customWidth="1"/>
    <col min="16141" max="16141" width="18.625" customWidth="1"/>
    <col min="16143" max="16143" width="12.75" bestFit="1" customWidth="1"/>
    <col min="16144" max="16144" width="9.125" bestFit="1" customWidth="1"/>
  </cols>
  <sheetData>
    <row r="1" spans="1:17" ht="35.1" customHeight="1">
      <c r="A1" s="260" t="s">
        <v>101</v>
      </c>
      <c r="B1" s="260"/>
      <c r="C1" s="260"/>
      <c r="D1" s="260"/>
      <c r="E1" s="260"/>
      <c r="F1" s="260"/>
      <c r="G1" s="260"/>
      <c r="H1" s="260"/>
      <c r="I1" s="260"/>
      <c r="J1" s="260"/>
      <c r="K1" s="260"/>
      <c r="L1" s="260"/>
      <c r="M1" s="260"/>
    </row>
    <row r="2" spans="1:17" s="1" customFormat="1" ht="24" customHeight="1">
      <c r="A2" s="261" t="s">
        <v>87</v>
      </c>
      <c r="B2" s="276"/>
      <c r="C2" s="276"/>
      <c r="D2" s="276"/>
      <c r="E2" s="264" t="s">
        <v>88</v>
      </c>
      <c r="F2" s="276"/>
      <c r="G2" s="276"/>
      <c r="H2" s="276"/>
      <c r="I2" s="81" t="s">
        <v>89</v>
      </c>
      <c r="J2" s="278"/>
      <c r="K2" s="278"/>
      <c r="L2" s="267"/>
      <c r="M2" s="269">
        <v>1</v>
      </c>
      <c r="N2" s="82"/>
      <c r="O2" s="83"/>
      <c r="P2" s="83"/>
      <c r="Q2" s="82"/>
    </row>
    <row r="3" spans="1:17" s="1" customFormat="1" ht="24" customHeight="1">
      <c r="A3" s="262"/>
      <c r="B3" s="277"/>
      <c r="C3" s="277"/>
      <c r="D3" s="277"/>
      <c r="E3" s="265"/>
      <c r="F3" s="277"/>
      <c r="G3" s="277"/>
      <c r="H3" s="277"/>
      <c r="I3" s="81" t="s">
        <v>90</v>
      </c>
      <c r="J3" s="279"/>
      <c r="K3" s="279"/>
      <c r="L3" s="268"/>
      <c r="M3" s="270"/>
      <c r="N3" s="82"/>
      <c r="O3" s="249"/>
      <c r="P3" s="249"/>
      <c r="Q3" s="249"/>
    </row>
    <row r="4" spans="1:17" s="1" customFormat="1" ht="24" customHeight="1">
      <c r="A4" s="250" t="s">
        <v>91</v>
      </c>
      <c r="B4" s="251"/>
      <c r="C4" s="254" t="s">
        <v>150</v>
      </c>
      <c r="D4" s="255"/>
      <c r="E4" s="255"/>
      <c r="F4" s="256"/>
      <c r="G4" s="257" t="s">
        <v>12</v>
      </c>
      <c r="H4" s="257"/>
      <c r="I4" s="257" t="s">
        <v>56</v>
      </c>
      <c r="J4" s="257"/>
      <c r="K4" s="257" t="s">
        <v>148</v>
      </c>
      <c r="L4" s="257"/>
      <c r="M4" s="258" t="s">
        <v>92</v>
      </c>
      <c r="N4" s="82"/>
      <c r="O4" s="249"/>
      <c r="P4" s="249"/>
      <c r="Q4" s="249"/>
    </row>
    <row r="5" spans="1:17" s="1" customFormat="1" ht="24" customHeight="1">
      <c r="A5" s="252"/>
      <c r="B5" s="253"/>
      <c r="C5" s="84" t="s">
        <v>93</v>
      </c>
      <c r="D5" s="84" t="s">
        <v>94</v>
      </c>
      <c r="E5" s="85" t="s">
        <v>95</v>
      </c>
      <c r="F5" s="86" t="s">
        <v>96</v>
      </c>
      <c r="G5" s="87" t="s">
        <v>97</v>
      </c>
      <c r="H5" s="86" t="s">
        <v>96</v>
      </c>
      <c r="I5" s="87" t="s">
        <v>97</v>
      </c>
      <c r="J5" s="86" t="s">
        <v>96</v>
      </c>
      <c r="K5" s="87" t="s">
        <v>97</v>
      </c>
      <c r="L5" s="86" t="s">
        <v>96</v>
      </c>
      <c r="M5" s="259"/>
      <c r="N5" s="82"/>
      <c r="O5" s="83"/>
      <c r="P5" s="83"/>
      <c r="Q5" s="82"/>
    </row>
    <row r="6" spans="1:17" s="1" customFormat="1" ht="24" customHeight="1">
      <c r="A6" s="246"/>
      <c r="B6" s="247"/>
      <c r="C6" s="135"/>
      <c r="D6" s="135"/>
      <c r="E6" s="136"/>
      <c r="F6" s="137"/>
      <c r="G6" s="88" t="str">
        <f t="shared" ref="G6:G22" si="0">IF(H6=0," ",H6/F6)</f>
        <v xml:space="preserve"> </v>
      </c>
      <c r="H6" s="137"/>
      <c r="I6" s="88" t="str">
        <f t="shared" ref="I6:I22" si="1">IF(J6=0," ",J6/F6)</f>
        <v xml:space="preserve"> </v>
      </c>
      <c r="J6" s="137"/>
      <c r="K6" s="88" t="str">
        <f t="shared" ref="K6:K22" si="2">IF(L6=" "," ",L6/F6)</f>
        <v xml:space="preserve"> </v>
      </c>
      <c r="L6" s="89" t="str">
        <f t="shared" ref="L6:L22" si="3">IF(H6=0," ",H6-J6)</f>
        <v xml:space="preserve"> </v>
      </c>
      <c r="M6" s="141"/>
      <c r="N6" s="82"/>
      <c r="O6" s="83"/>
      <c r="P6" s="83"/>
      <c r="Q6" s="82"/>
    </row>
    <row r="7" spans="1:17" s="1" customFormat="1" ht="24" customHeight="1">
      <c r="A7" s="246"/>
      <c r="B7" s="247"/>
      <c r="C7" s="135"/>
      <c r="D7" s="135"/>
      <c r="E7" s="136"/>
      <c r="F7" s="137"/>
      <c r="G7" s="88" t="str">
        <f t="shared" si="0"/>
        <v xml:space="preserve"> </v>
      </c>
      <c r="H7" s="137"/>
      <c r="I7" s="88" t="str">
        <f t="shared" si="1"/>
        <v xml:space="preserve"> </v>
      </c>
      <c r="J7" s="137"/>
      <c r="K7" s="88" t="str">
        <f t="shared" si="2"/>
        <v xml:space="preserve"> </v>
      </c>
      <c r="L7" s="89" t="str">
        <f t="shared" si="3"/>
        <v xml:space="preserve"> </v>
      </c>
      <c r="M7" s="141"/>
      <c r="N7" s="82"/>
      <c r="O7" s="83"/>
      <c r="P7" s="83"/>
      <c r="Q7" s="82"/>
    </row>
    <row r="8" spans="1:17" s="1" customFormat="1" ht="24" customHeight="1">
      <c r="A8" s="246"/>
      <c r="B8" s="247"/>
      <c r="C8" s="135"/>
      <c r="D8" s="135"/>
      <c r="E8" s="136"/>
      <c r="F8" s="137"/>
      <c r="G8" s="88" t="str">
        <f t="shared" si="0"/>
        <v xml:space="preserve"> </v>
      </c>
      <c r="H8" s="137"/>
      <c r="I8" s="88" t="str">
        <f t="shared" si="1"/>
        <v xml:space="preserve"> </v>
      </c>
      <c r="J8" s="137"/>
      <c r="K8" s="88" t="str">
        <f t="shared" si="2"/>
        <v xml:space="preserve"> </v>
      </c>
      <c r="L8" s="89" t="str">
        <f t="shared" si="3"/>
        <v xml:space="preserve"> </v>
      </c>
      <c r="M8" s="141"/>
      <c r="N8" s="82"/>
      <c r="O8" s="83"/>
      <c r="P8" s="83"/>
      <c r="Q8" s="82"/>
    </row>
    <row r="9" spans="1:17" s="1" customFormat="1" ht="24" customHeight="1">
      <c r="A9" s="246"/>
      <c r="B9" s="247"/>
      <c r="C9" s="135"/>
      <c r="D9" s="135"/>
      <c r="E9" s="136"/>
      <c r="F9" s="137"/>
      <c r="G9" s="88" t="str">
        <f t="shared" si="0"/>
        <v xml:space="preserve"> </v>
      </c>
      <c r="H9" s="137"/>
      <c r="I9" s="88" t="str">
        <f t="shared" si="1"/>
        <v xml:space="preserve"> </v>
      </c>
      <c r="J9" s="137"/>
      <c r="K9" s="88" t="str">
        <f t="shared" si="2"/>
        <v xml:space="preserve"> </v>
      </c>
      <c r="L9" s="90" t="str">
        <f t="shared" si="3"/>
        <v xml:space="preserve"> </v>
      </c>
      <c r="M9" s="141"/>
      <c r="N9" s="82"/>
      <c r="O9" s="83"/>
      <c r="P9" s="83"/>
      <c r="Q9" s="82"/>
    </row>
    <row r="10" spans="1:17" s="1" customFormat="1" ht="24" customHeight="1">
      <c r="A10" s="246"/>
      <c r="B10" s="247"/>
      <c r="C10" s="135"/>
      <c r="D10" s="135"/>
      <c r="E10" s="136"/>
      <c r="F10" s="137"/>
      <c r="G10" s="88" t="str">
        <f t="shared" si="0"/>
        <v xml:space="preserve"> </v>
      </c>
      <c r="H10" s="137"/>
      <c r="I10" s="88" t="str">
        <f t="shared" si="1"/>
        <v xml:space="preserve"> </v>
      </c>
      <c r="J10" s="137"/>
      <c r="K10" s="88" t="str">
        <f t="shared" si="2"/>
        <v xml:space="preserve"> </v>
      </c>
      <c r="L10" s="89" t="str">
        <f t="shared" si="3"/>
        <v xml:space="preserve"> </v>
      </c>
      <c r="M10" s="141"/>
      <c r="N10" s="82"/>
      <c r="O10" s="83"/>
      <c r="P10" s="83"/>
      <c r="Q10" s="82"/>
    </row>
    <row r="11" spans="1:17" s="1" customFormat="1" ht="24" customHeight="1">
      <c r="A11" s="246"/>
      <c r="B11" s="247"/>
      <c r="C11" s="135"/>
      <c r="D11" s="135"/>
      <c r="E11" s="136"/>
      <c r="F11" s="137"/>
      <c r="G11" s="88" t="str">
        <f t="shared" si="0"/>
        <v xml:space="preserve"> </v>
      </c>
      <c r="H11" s="137"/>
      <c r="I11" s="88" t="str">
        <f t="shared" si="1"/>
        <v xml:space="preserve"> </v>
      </c>
      <c r="J11" s="137"/>
      <c r="K11" s="88" t="str">
        <f t="shared" si="2"/>
        <v xml:space="preserve"> </v>
      </c>
      <c r="L11" s="89" t="str">
        <f t="shared" si="3"/>
        <v xml:space="preserve"> </v>
      </c>
      <c r="M11" s="141"/>
      <c r="N11" s="82"/>
      <c r="O11" s="83"/>
      <c r="P11" s="83"/>
      <c r="Q11" s="82"/>
    </row>
    <row r="12" spans="1:17" s="1" customFormat="1" ht="24" customHeight="1">
      <c r="A12" s="246"/>
      <c r="B12" s="247"/>
      <c r="C12" s="135"/>
      <c r="D12" s="135"/>
      <c r="E12" s="136"/>
      <c r="F12" s="137"/>
      <c r="G12" s="88" t="str">
        <f t="shared" si="0"/>
        <v xml:space="preserve"> </v>
      </c>
      <c r="H12" s="137"/>
      <c r="I12" s="88" t="str">
        <f t="shared" si="1"/>
        <v xml:space="preserve"> </v>
      </c>
      <c r="J12" s="137"/>
      <c r="K12" s="88" t="str">
        <f t="shared" si="2"/>
        <v xml:space="preserve"> </v>
      </c>
      <c r="L12" s="89" t="str">
        <f t="shared" si="3"/>
        <v xml:space="preserve"> </v>
      </c>
      <c r="M12" s="141"/>
      <c r="N12" s="82"/>
      <c r="O12" s="83"/>
      <c r="P12" s="83"/>
      <c r="Q12" s="82"/>
    </row>
    <row r="13" spans="1:17" s="1" customFormat="1" ht="24" customHeight="1">
      <c r="A13" s="246"/>
      <c r="B13" s="247"/>
      <c r="C13" s="135"/>
      <c r="D13" s="135"/>
      <c r="E13" s="136"/>
      <c r="F13" s="137"/>
      <c r="G13" s="88" t="str">
        <f t="shared" si="0"/>
        <v xml:space="preserve"> </v>
      </c>
      <c r="H13" s="137"/>
      <c r="I13" s="88" t="str">
        <f t="shared" si="1"/>
        <v xml:space="preserve"> </v>
      </c>
      <c r="J13" s="137"/>
      <c r="K13" s="88" t="str">
        <f t="shared" si="2"/>
        <v xml:space="preserve"> </v>
      </c>
      <c r="L13" s="89" t="str">
        <f t="shared" si="3"/>
        <v xml:space="preserve"> </v>
      </c>
      <c r="M13" s="141"/>
      <c r="N13" s="82"/>
      <c r="O13" s="83"/>
      <c r="P13" s="83"/>
      <c r="Q13" s="82"/>
    </row>
    <row r="14" spans="1:17" s="1" customFormat="1" ht="24" customHeight="1">
      <c r="A14" s="246"/>
      <c r="B14" s="247"/>
      <c r="C14" s="135"/>
      <c r="D14" s="135"/>
      <c r="E14" s="136"/>
      <c r="F14" s="137"/>
      <c r="G14" s="88" t="str">
        <f t="shared" si="0"/>
        <v xml:space="preserve"> </v>
      </c>
      <c r="H14" s="137"/>
      <c r="I14" s="88" t="str">
        <f t="shared" si="1"/>
        <v xml:space="preserve"> </v>
      </c>
      <c r="J14" s="137"/>
      <c r="K14" s="88" t="str">
        <f t="shared" si="2"/>
        <v xml:space="preserve"> </v>
      </c>
      <c r="L14" s="89" t="str">
        <f t="shared" si="3"/>
        <v xml:space="preserve"> </v>
      </c>
      <c r="M14" s="141"/>
      <c r="N14" s="82"/>
      <c r="O14" s="83"/>
      <c r="P14" s="83"/>
      <c r="Q14" s="82"/>
    </row>
    <row r="15" spans="1:17" s="1" customFormat="1" ht="24" customHeight="1">
      <c r="A15" s="246"/>
      <c r="B15" s="247"/>
      <c r="C15" s="135"/>
      <c r="D15" s="135"/>
      <c r="E15" s="136"/>
      <c r="F15" s="137"/>
      <c r="G15" s="88" t="str">
        <f t="shared" si="0"/>
        <v xml:space="preserve"> </v>
      </c>
      <c r="H15" s="137"/>
      <c r="I15" s="88" t="str">
        <f t="shared" si="1"/>
        <v xml:space="preserve"> </v>
      </c>
      <c r="J15" s="137"/>
      <c r="K15" s="88" t="str">
        <f t="shared" si="2"/>
        <v xml:space="preserve"> </v>
      </c>
      <c r="L15" s="89" t="str">
        <f t="shared" si="3"/>
        <v xml:space="preserve"> </v>
      </c>
      <c r="M15" s="141"/>
      <c r="N15" s="82"/>
      <c r="O15" s="83"/>
      <c r="P15" s="83"/>
      <c r="Q15" s="82"/>
    </row>
    <row r="16" spans="1:17" s="1" customFormat="1" ht="24" customHeight="1">
      <c r="A16" s="246"/>
      <c r="B16" s="247"/>
      <c r="C16" s="135"/>
      <c r="D16" s="135"/>
      <c r="E16" s="136"/>
      <c r="F16" s="137"/>
      <c r="G16" s="88" t="str">
        <f t="shared" si="0"/>
        <v xml:space="preserve"> </v>
      </c>
      <c r="H16" s="137"/>
      <c r="I16" s="88" t="str">
        <f t="shared" si="1"/>
        <v xml:space="preserve"> </v>
      </c>
      <c r="J16" s="137"/>
      <c r="K16" s="88" t="str">
        <f t="shared" si="2"/>
        <v xml:space="preserve"> </v>
      </c>
      <c r="L16" s="89" t="str">
        <f t="shared" si="3"/>
        <v xml:space="preserve"> </v>
      </c>
      <c r="M16" s="141"/>
      <c r="N16" s="82"/>
      <c r="O16" s="83"/>
      <c r="P16" s="83"/>
      <c r="Q16" s="82"/>
    </row>
    <row r="17" spans="1:17" s="1" customFormat="1" ht="24" customHeight="1">
      <c r="A17" s="246"/>
      <c r="B17" s="247"/>
      <c r="C17" s="135"/>
      <c r="D17" s="135"/>
      <c r="E17" s="136"/>
      <c r="F17" s="137"/>
      <c r="G17" s="88" t="str">
        <f t="shared" si="0"/>
        <v xml:space="preserve"> </v>
      </c>
      <c r="H17" s="137"/>
      <c r="I17" s="88" t="str">
        <f t="shared" si="1"/>
        <v xml:space="preserve"> </v>
      </c>
      <c r="J17" s="137"/>
      <c r="K17" s="88" t="str">
        <f t="shared" si="2"/>
        <v xml:space="preserve"> </v>
      </c>
      <c r="L17" s="89" t="str">
        <f t="shared" si="3"/>
        <v xml:space="preserve"> </v>
      </c>
      <c r="M17" s="141"/>
      <c r="N17" s="82"/>
      <c r="O17" s="83"/>
      <c r="P17" s="83"/>
      <c r="Q17" s="82"/>
    </row>
    <row r="18" spans="1:17" s="1" customFormat="1" ht="24" customHeight="1">
      <c r="A18" s="244"/>
      <c r="B18" s="245"/>
      <c r="C18" s="135"/>
      <c r="D18" s="135"/>
      <c r="E18" s="136"/>
      <c r="F18" s="137"/>
      <c r="G18" s="88" t="str">
        <f t="shared" si="0"/>
        <v xml:space="preserve"> </v>
      </c>
      <c r="H18" s="137"/>
      <c r="I18" s="88" t="str">
        <f t="shared" si="1"/>
        <v xml:space="preserve"> </v>
      </c>
      <c r="J18" s="137"/>
      <c r="K18" s="88" t="str">
        <f t="shared" si="2"/>
        <v xml:space="preserve"> </v>
      </c>
      <c r="L18" s="89" t="str">
        <f t="shared" si="3"/>
        <v xml:space="preserve"> </v>
      </c>
      <c r="M18" s="141"/>
      <c r="N18" s="82"/>
      <c r="O18" s="83"/>
      <c r="P18" s="83"/>
      <c r="Q18" s="83"/>
    </row>
    <row r="19" spans="1:17" s="1" customFormat="1" ht="24" customHeight="1">
      <c r="A19" s="244"/>
      <c r="B19" s="245"/>
      <c r="C19" s="135"/>
      <c r="D19" s="135"/>
      <c r="E19" s="136"/>
      <c r="F19" s="137"/>
      <c r="G19" s="88" t="str">
        <f t="shared" si="0"/>
        <v xml:space="preserve"> </v>
      </c>
      <c r="H19" s="137"/>
      <c r="I19" s="88" t="str">
        <f t="shared" si="1"/>
        <v xml:space="preserve"> </v>
      </c>
      <c r="J19" s="137"/>
      <c r="K19" s="88" t="str">
        <f t="shared" si="2"/>
        <v xml:space="preserve"> </v>
      </c>
      <c r="L19" s="89" t="str">
        <f t="shared" si="3"/>
        <v xml:space="preserve"> </v>
      </c>
      <c r="M19" s="141"/>
      <c r="N19" s="82"/>
      <c r="O19" s="83"/>
      <c r="P19" s="83"/>
      <c r="Q19" s="82"/>
    </row>
    <row r="20" spans="1:17" s="1" customFormat="1" ht="24" customHeight="1">
      <c r="A20" s="246"/>
      <c r="B20" s="247"/>
      <c r="C20" s="135"/>
      <c r="D20" s="135"/>
      <c r="E20" s="136"/>
      <c r="F20" s="137"/>
      <c r="G20" s="88" t="str">
        <f t="shared" si="0"/>
        <v xml:space="preserve"> </v>
      </c>
      <c r="H20" s="137"/>
      <c r="I20" s="88" t="str">
        <f t="shared" si="1"/>
        <v xml:space="preserve"> </v>
      </c>
      <c r="J20" s="137"/>
      <c r="K20" s="88" t="str">
        <f t="shared" si="2"/>
        <v xml:space="preserve"> </v>
      </c>
      <c r="L20" s="89" t="str">
        <f t="shared" si="3"/>
        <v xml:space="preserve"> </v>
      </c>
      <c r="M20" s="141"/>
      <c r="N20" s="82"/>
      <c r="O20" s="83"/>
      <c r="P20" s="83"/>
      <c r="Q20" s="82"/>
    </row>
    <row r="21" spans="1:17" s="1" customFormat="1" ht="24" customHeight="1">
      <c r="A21" s="244"/>
      <c r="B21" s="245"/>
      <c r="C21" s="135"/>
      <c r="D21" s="135"/>
      <c r="E21" s="136"/>
      <c r="F21" s="137"/>
      <c r="G21" s="88" t="str">
        <f t="shared" si="0"/>
        <v xml:space="preserve"> </v>
      </c>
      <c r="H21" s="137"/>
      <c r="I21" s="88" t="str">
        <f t="shared" si="1"/>
        <v xml:space="preserve"> </v>
      </c>
      <c r="J21" s="137"/>
      <c r="K21" s="88" t="str">
        <f t="shared" si="2"/>
        <v xml:space="preserve"> </v>
      </c>
      <c r="L21" s="89" t="str">
        <f t="shared" si="3"/>
        <v xml:space="preserve"> </v>
      </c>
      <c r="M21" s="141"/>
      <c r="N21" s="82"/>
      <c r="O21" s="83"/>
      <c r="P21" s="83"/>
      <c r="Q21" s="82"/>
    </row>
    <row r="22" spans="1:17" s="1" customFormat="1" ht="24" customHeight="1">
      <c r="A22" s="244"/>
      <c r="B22" s="245"/>
      <c r="C22" s="135"/>
      <c r="D22" s="135"/>
      <c r="E22" s="136"/>
      <c r="F22" s="137"/>
      <c r="G22" s="88" t="str">
        <f t="shared" si="0"/>
        <v xml:space="preserve"> </v>
      </c>
      <c r="H22" s="137"/>
      <c r="I22" s="88" t="str">
        <f t="shared" si="1"/>
        <v xml:space="preserve"> </v>
      </c>
      <c r="J22" s="137"/>
      <c r="K22" s="88" t="str">
        <f t="shared" si="2"/>
        <v xml:space="preserve"> </v>
      </c>
      <c r="L22" s="89" t="str">
        <f t="shared" si="3"/>
        <v xml:space="preserve"> </v>
      </c>
      <c r="M22" s="141"/>
      <c r="N22" s="82"/>
      <c r="O22" s="83"/>
      <c r="P22" s="83"/>
      <c r="Q22" s="82"/>
    </row>
    <row r="23" spans="1:17" s="1" customFormat="1" ht="24" customHeight="1">
      <c r="A23" s="244"/>
      <c r="B23" s="245"/>
      <c r="C23" s="135"/>
      <c r="D23" s="135"/>
      <c r="E23" s="136"/>
      <c r="F23" s="137"/>
      <c r="G23" s="88" t="str">
        <f>IF(H23=0," ",H23/F23)</f>
        <v xml:space="preserve"> </v>
      </c>
      <c r="H23" s="137"/>
      <c r="I23" s="88" t="str">
        <f>IF(J23=0," ",J23/F23)</f>
        <v xml:space="preserve"> </v>
      </c>
      <c r="J23" s="137"/>
      <c r="K23" s="88" t="str">
        <f>IF(L23=" "," ",L23/F23)</f>
        <v xml:space="preserve"> </v>
      </c>
      <c r="L23" s="89" t="str">
        <f>IF(H23=0," ",H23-J23)</f>
        <v xml:space="preserve"> </v>
      </c>
      <c r="M23" s="141"/>
      <c r="N23" s="82"/>
      <c r="O23" s="83"/>
      <c r="P23" s="83"/>
      <c r="Q23" s="82"/>
    </row>
    <row r="24" spans="1:17" s="1" customFormat="1" ht="24" customHeight="1">
      <c r="A24" s="271"/>
      <c r="B24" s="272"/>
      <c r="C24" s="138"/>
      <c r="D24" s="138"/>
      <c r="E24" s="139"/>
      <c r="F24" s="140"/>
      <c r="G24" s="91" t="str">
        <f>IF(H24=0," ",H24/F24)</f>
        <v xml:space="preserve"> </v>
      </c>
      <c r="H24" s="140"/>
      <c r="I24" s="91" t="str">
        <f>IF(J24=0," ",J24/F24)</f>
        <v xml:space="preserve"> </v>
      </c>
      <c r="J24" s="140"/>
      <c r="K24" s="91" t="str">
        <f>IF(L24=" "," ",L24/F24)</f>
        <v xml:space="preserve"> </v>
      </c>
      <c r="L24" s="92" t="str">
        <f>IF(H24=0," ",H24-J24)</f>
        <v xml:space="preserve"> </v>
      </c>
      <c r="M24" s="142"/>
      <c r="N24" s="82"/>
      <c r="O24" s="83"/>
      <c r="P24" s="83"/>
      <c r="Q24" s="82"/>
    </row>
    <row r="25" spans="1:17" s="1" customFormat="1" ht="24" customHeight="1">
      <c r="A25" s="242" t="s">
        <v>98</v>
      </c>
      <c r="B25" s="243"/>
      <c r="C25" s="273"/>
      <c r="D25" s="274"/>
      <c r="E25" s="275"/>
      <c r="F25" s="95">
        <f>SUM(F6:F24)</f>
        <v>0</v>
      </c>
      <c r="G25" s="96" t="str">
        <f>IF(H25=0," ",H25/F25)</f>
        <v xml:space="preserve"> </v>
      </c>
      <c r="H25" s="95">
        <f>SUM(H6:H24)</f>
        <v>0</v>
      </c>
      <c r="I25" s="96" t="str">
        <f>IF(J25=0," ",J25/F25)</f>
        <v xml:space="preserve"> </v>
      </c>
      <c r="J25" s="95">
        <f>SUM(J6:J24)</f>
        <v>0</v>
      </c>
      <c r="K25" s="96" t="str">
        <f>IF(L25=0," ",L25/F25)</f>
        <v xml:space="preserve"> </v>
      </c>
      <c r="L25" s="95">
        <f>SUM(L6:L24)</f>
        <v>0</v>
      </c>
      <c r="M25" s="97"/>
      <c r="N25" s="82"/>
      <c r="O25" s="83"/>
      <c r="P25" s="83"/>
      <c r="Q25" s="82"/>
    </row>
    <row r="26" spans="1:17" ht="35.1" customHeight="1">
      <c r="A26" s="260" t="str">
        <f>A1</f>
        <v>出来高調書</v>
      </c>
      <c r="B26" s="260"/>
      <c r="C26" s="260"/>
      <c r="D26" s="260"/>
      <c r="E26" s="260"/>
      <c r="F26" s="260"/>
      <c r="G26" s="260"/>
      <c r="H26" s="260"/>
      <c r="I26" s="260"/>
      <c r="J26" s="260"/>
      <c r="K26" s="260"/>
      <c r="L26" s="260"/>
      <c r="M26" s="260"/>
    </row>
    <row r="27" spans="1:17" s="1" customFormat="1" ht="24" customHeight="1">
      <c r="A27" s="261" t="s">
        <v>87</v>
      </c>
      <c r="B27" s="249" t="str">
        <f>IF(B2=0,"",B2)</f>
        <v/>
      </c>
      <c r="C27" s="249"/>
      <c r="D27" s="249"/>
      <c r="E27" s="264" t="s">
        <v>88</v>
      </c>
      <c r="F27" s="249" t="str">
        <f>IF(F2=0,"",F2)</f>
        <v/>
      </c>
      <c r="G27" s="249"/>
      <c r="H27" s="249"/>
      <c r="I27" s="81" t="s">
        <v>89</v>
      </c>
      <c r="J27" s="266" t="str">
        <f>IF(J2=0,"",J2)</f>
        <v/>
      </c>
      <c r="K27" s="266"/>
      <c r="L27" s="267" t="str">
        <f>IF(L2=0," ",L2)</f>
        <v xml:space="preserve"> </v>
      </c>
      <c r="M27" s="269">
        <v>2</v>
      </c>
      <c r="N27" s="82"/>
      <c r="O27" s="83"/>
      <c r="P27" s="83"/>
      <c r="Q27" s="82"/>
    </row>
    <row r="28" spans="1:17" s="1" customFormat="1" ht="24" customHeight="1">
      <c r="A28" s="262"/>
      <c r="B28" s="263"/>
      <c r="C28" s="263"/>
      <c r="D28" s="263"/>
      <c r="E28" s="265"/>
      <c r="F28" s="263"/>
      <c r="G28" s="263"/>
      <c r="H28" s="263"/>
      <c r="I28" s="81" t="s">
        <v>90</v>
      </c>
      <c r="J28" s="248" t="str">
        <f>IF(J3=0,"",J3)</f>
        <v/>
      </c>
      <c r="K28" s="248"/>
      <c r="L28" s="268"/>
      <c r="M28" s="270"/>
      <c r="N28" s="82"/>
      <c r="O28" s="249"/>
      <c r="P28" s="249"/>
      <c r="Q28" s="249"/>
    </row>
    <row r="29" spans="1:17" s="1" customFormat="1" ht="24" customHeight="1">
      <c r="A29" s="250" t="s">
        <v>91</v>
      </c>
      <c r="B29" s="251"/>
      <c r="C29" s="254" t="s">
        <v>150</v>
      </c>
      <c r="D29" s="255"/>
      <c r="E29" s="255"/>
      <c r="F29" s="256"/>
      <c r="G29" s="257" t="s">
        <v>12</v>
      </c>
      <c r="H29" s="257"/>
      <c r="I29" s="257" t="s">
        <v>149</v>
      </c>
      <c r="J29" s="257"/>
      <c r="K29" s="257" t="s">
        <v>148</v>
      </c>
      <c r="L29" s="257"/>
      <c r="M29" s="258" t="s">
        <v>92</v>
      </c>
      <c r="N29" s="82"/>
      <c r="O29" s="249"/>
      <c r="P29" s="249"/>
      <c r="Q29" s="249"/>
    </row>
    <row r="30" spans="1:17" s="1" customFormat="1" ht="24" customHeight="1">
      <c r="A30" s="252"/>
      <c r="B30" s="253"/>
      <c r="C30" s="84" t="s">
        <v>93</v>
      </c>
      <c r="D30" s="84" t="s">
        <v>94</v>
      </c>
      <c r="E30" s="85" t="s">
        <v>95</v>
      </c>
      <c r="F30" s="86" t="s">
        <v>96</v>
      </c>
      <c r="G30" s="87" t="s">
        <v>97</v>
      </c>
      <c r="H30" s="86" t="s">
        <v>96</v>
      </c>
      <c r="I30" s="87" t="s">
        <v>97</v>
      </c>
      <c r="J30" s="86" t="s">
        <v>96</v>
      </c>
      <c r="K30" s="87" t="s">
        <v>97</v>
      </c>
      <c r="L30" s="86" t="s">
        <v>96</v>
      </c>
      <c r="M30" s="259"/>
      <c r="N30" s="82"/>
      <c r="O30" s="83"/>
      <c r="P30" s="83"/>
      <c r="Q30" s="82"/>
    </row>
    <row r="31" spans="1:17" s="1" customFormat="1" ht="24" customHeight="1">
      <c r="A31" s="246"/>
      <c r="B31" s="247"/>
      <c r="C31" s="135"/>
      <c r="D31" s="135"/>
      <c r="E31" s="136"/>
      <c r="F31" s="137"/>
      <c r="G31" s="88" t="str">
        <f t="shared" ref="G31:G50" si="4">IF(H31=0," ",H31/F31)</f>
        <v xml:space="preserve"> </v>
      </c>
      <c r="H31" s="137"/>
      <c r="I31" s="88" t="str">
        <f t="shared" ref="I31:I50" si="5">IF(J31=0," ",J31/F31)</f>
        <v xml:space="preserve"> </v>
      </c>
      <c r="J31" s="137"/>
      <c r="K31" s="88" t="str">
        <f t="shared" ref="K31:K46" si="6">IF(L31=" "," ",L31/F31)</f>
        <v xml:space="preserve"> </v>
      </c>
      <c r="L31" s="89" t="str">
        <f t="shared" ref="L31:L46" si="7">IF(H31=0," ",H31-J31)</f>
        <v xml:space="preserve"> </v>
      </c>
      <c r="M31" s="141"/>
      <c r="N31" s="82"/>
      <c r="O31" s="83"/>
      <c r="P31" s="83"/>
      <c r="Q31" s="82"/>
    </row>
    <row r="32" spans="1:17" s="1" customFormat="1" ht="24" customHeight="1">
      <c r="A32" s="246"/>
      <c r="B32" s="247"/>
      <c r="C32" s="135"/>
      <c r="D32" s="135"/>
      <c r="E32" s="136"/>
      <c r="F32" s="137"/>
      <c r="G32" s="88" t="str">
        <f t="shared" si="4"/>
        <v xml:space="preserve"> </v>
      </c>
      <c r="H32" s="137"/>
      <c r="I32" s="88" t="str">
        <f t="shared" si="5"/>
        <v xml:space="preserve"> </v>
      </c>
      <c r="J32" s="137"/>
      <c r="K32" s="88" t="str">
        <f t="shared" si="6"/>
        <v xml:space="preserve"> </v>
      </c>
      <c r="L32" s="89" t="str">
        <f t="shared" si="7"/>
        <v xml:space="preserve"> </v>
      </c>
      <c r="M32" s="141"/>
      <c r="N32" s="82"/>
      <c r="O32" s="83"/>
      <c r="P32" s="83"/>
      <c r="Q32" s="82"/>
    </row>
    <row r="33" spans="1:17" s="1" customFormat="1" ht="24" customHeight="1">
      <c r="A33" s="246"/>
      <c r="B33" s="247"/>
      <c r="C33" s="135"/>
      <c r="D33" s="135"/>
      <c r="E33" s="136"/>
      <c r="F33" s="137"/>
      <c r="G33" s="88" t="str">
        <f t="shared" si="4"/>
        <v xml:space="preserve"> </v>
      </c>
      <c r="H33" s="137"/>
      <c r="I33" s="88" t="str">
        <f t="shared" si="5"/>
        <v xml:space="preserve"> </v>
      </c>
      <c r="J33" s="137"/>
      <c r="K33" s="88" t="str">
        <f t="shared" si="6"/>
        <v xml:space="preserve"> </v>
      </c>
      <c r="L33" s="89" t="str">
        <f t="shared" si="7"/>
        <v xml:space="preserve"> </v>
      </c>
      <c r="M33" s="141"/>
      <c r="N33" s="82"/>
      <c r="O33" s="83"/>
      <c r="P33" s="83"/>
      <c r="Q33" s="82"/>
    </row>
    <row r="34" spans="1:17" s="1" customFormat="1" ht="24" customHeight="1">
      <c r="A34" s="244"/>
      <c r="B34" s="245"/>
      <c r="C34" s="135"/>
      <c r="D34" s="135"/>
      <c r="E34" s="136"/>
      <c r="F34" s="137"/>
      <c r="G34" s="88" t="str">
        <f t="shared" si="4"/>
        <v xml:space="preserve"> </v>
      </c>
      <c r="H34" s="137"/>
      <c r="I34" s="88" t="str">
        <f t="shared" si="5"/>
        <v xml:space="preserve"> </v>
      </c>
      <c r="J34" s="137"/>
      <c r="K34" s="88" t="str">
        <f t="shared" si="6"/>
        <v xml:space="preserve"> </v>
      </c>
      <c r="L34" s="90" t="str">
        <f t="shared" si="7"/>
        <v xml:space="preserve"> </v>
      </c>
      <c r="M34" s="141"/>
      <c r="N34" s="82"/>
      <c r="O34" s="83"/>
      <c r="P34" s="83"/>
      <c r="Q34" s="82"/>
    </row>
    <row r="35" spans="1:17" s="1" customFormat="1" ht="24" customHeight="1">
      <c r="A35" s="244"/>
      <c r="B35" s="245"/>
      <c r="C35" s="135"/>
      <c r="D35" s="135"/>
      <c r="E35" s="136"/>
      <c r="F35" s="137"/>
      <c r="G35" s="88" t="str">
        <f t="shared" si="4"/>
        <v xml:space="preserve"> </v>
      </c>
      <c r="H35" s="137"/>
      <c r="I35" s="88" t="str">
        <f t="shared" si="5"/>
        <v xml:space="preserve"> </v>
      </c>
      <c r="J35" s="137"/>
      <c r="K35" s="88" t="str">
        <f t="shared" si="6"/>
        <v xml:space="preserve"> </v>
      </c>
      <c r="L35" s="89" t="str">
        <f t="shared" si="7"/>
        <v xml:space="preserve"> </v>
      </c>
      <c r="M35" s="141"/>
      <c r="N35" s="82"/>
      <c r="O35" s="83"/>
      <c r="P35" s="83"/>
      <c r="Q35" s="82"/>
    </row>
    <row r="36" spans="1:17" s="1" customFormat="1" ht="24" customHeight="1">
      <c r="A36" s="244"/>
      <c r="B36" s="245"/>
      <c r="C36" s="135"/>
      <c r="D36" s="135"/>
      <c r="E36" s="136"/>
      <c r="F36" s="137"/>
      <c r="G36" s="88" t="str">
        <f t="shared" si="4"/>
        <v xml:space="preserve"> </v>
      </c>
      <c r="H36" s="137"/>
      <c r="I36" s="88" t="str">
        <f t="shared" si="5"/>
        <v xml:space="preserve"> </v>
      </c>
      <c r="J36" s="137"/>
      <c r="K36" s="88" t="str">
        <f t="shared" si="6"/>
        <v xml:space="preserve"> </v>
      </c>
      <c r="L36" s="89" t="str">
        <f t="shared" si="7"/>
        <v xml:space="preserve"> </v>
      </c>
      <c r="M36" s="141"/>
      <c r="N36" s="82"/>
      <c r="O36" s="83"/>
      <c r="P36" s="83"/>
      <c r="Q36" s="82"/>
    </row>
    <row r="37" spans="1:17" s="1" customFormat="1" ht="24" customHeight="1">
      <c r="A37" s="244"/>
      <c r="B37" s="245"/>
      <c r="C37" s="135"/>
      <c r="D37" s="135"/>
      <c r="E37" s="136"/>
      <c r="F37" s="137"/>
      <c r="G37" s="88" t="str">
        <f t="shared" si="4"/>
        <v xml:space="preserve"> </v>
      </c>
      <c r="H37" s="137"/>
      <c r="I37" s="88" t="str">
        <f t="shared" si="5"/>
        <v xml:space="preserve"> </v>
      </c>
      <c r="J37" s="137"/>
      <c r="K37" s="88" t="str">
        <f t="shared" si="6"/>
        <v xml:space="preserve"> </v>
      </c>
      <c r="L37" s="89" t="str">
        <f t="shared" si="7"/>
        <v xml:space="preserve"> </v>
      </c>
      <c r="M37" s="141"/>
      <c r="N37" s="82"/>
      <c r="O37" s="83"/>
      <c r="P37" s="83"/>
      <c r="Q37" s="82"/>
    </row>
    <row r="38" spans="1:17" s="1" customFormat="1" ht="24" customHeight="1">
      <c r="A38" s="244"/>
      <c r="B38" s="245"/>
      <c r="C38" s="135"/>
      <c r="D38" s="135"/>
      <c r="E38" s="136"/>
      <c r="F38" s="137"/>
      <c r="G38" s="88" t="str">
        <f t="shared" si="4"/>
        <v xml:space="preserve"> </v>
      </c>
      <c r="H38" s="137"/>
      <c r="I38" s="88" t="str">
        <f t="shared" si="5"/>
        <v xml:space="preserve"> </v>
      </c>
      <c r="J38" s="137"/>
      <c r="K38" s="88" t="str">
        <f t="shared" si="6"/>
        <v xml:space="preserve"> </v>
      </c>
      <c r="L38" s="89" t="str">
        <f t="shared" si="7"/>
        <v xml:space="preserve"> </v>
      </c>
      <c r="M38" s="141"/>
      <c r="N38" s="82"/>
      <c r="O38" s="83"/>
      <c r="P38" s="83"/>
      <c r="Q38" s="82"/>
    </row>
    <row r="39" spans="1:17" s="1" customFormat="1" ht="24" customHeight="1">
      <c r="A39" s="244"/>
      <c r="B39" s="245"/>
      <c r="C39" s="135"/>
      <c r="D39" s="135"/>
      <c r="E39" s="136"/>
      <c r="F39" s="137"/>
      <c r="G39" s="88" t="str">
        <f t="shared" si="4"/>
        <v xml:space="preserve"> </v>
      </c>
      <c r="H39" s="137"/>
      <c r="I39" s="88" t="str">
        <f t="shared" si="5"/>
        <v xml:space="preserve"> </v>
      </c>
      <c r="J39" s="137"/>
      <c r="K39" s="88" t="str">
        <f t="shared" si="6"/>
        <v xml:space="preserve"> </v>
      </c>
      <c r="L39" s="89" t="str">
        <f t="shared" si="7"/>
        <v xml:space="preserve"> </v>
      </c>
      <c r="M39" s="141"/>
      <c r="N39" s="82"/>
      <c r="O39" s="83"/>
      <c r="P39" s="83"/>
      <c r="Q39" s="82"/>
    </row>
    <row r="40" spans="1:17" s="1" customFormat="1" ht="24" customHeight="1">
      <c r="A40" s="244"/>
      <c r="B40" s="245"/>
      <c r="C40" s="135"/>
      <c r="D40" s="135"/>
      <c r="E40" s="136"/>
      <c r="F40" s="137"/>
      <c r="G40" s="88" t="str">
        <f t="shared" si="4"/>
        <v xml:space="preserve"> </v>
      </c>
      <c r="H40" s="137"/>
      <c r="I40" s="88" t="str">
        <f t="shared" si="5"/>
        <v xml:space="preserve"> </v>
      </c>
      <c r="J40" s="137"/>
      <c r="K40" s="88" t="str">
        <f t="shared" si="6"/>
        <v xml:space="preserve"> </v>
      </c>
      <c r="L40" s="89" t="str">
        <f t="shared" si="7"/>
        <v xml:space="preserve"> </v>
      </c>
      <c r="M40" s="141"/>
      <c r="N40" s="82"/>
      <c r="O40" s="83"/>
      <c r="P40" s="83"/>
      <c r="Q40" s="82"/>
    </row>
    <row r="41" spans="1:17" s="1" customFormat="1" ht="24" customHeight="1">
      <c r="A41" s="244"/>
      <c r="B41" s="245"/>
      <c r="C41" s="135"/>
      <c r="D41" s="135"/>
      <c r="E41" s="136"/>
      <c r="F41" s="137"/>
      <c r="G41" s="88" t="str">
        <f t="shared" si="4"/>
        <v xml:space="preserve"> </v>
      </c>
      <c r="H41" s="137"/>
      <c r="I41" s="88" t="str">
        <f t="shared" si="5"/>
        <v xml:space="preserve"> </v>
      </c>
      <c r="J41" s="137"/>
      <c r="K41" s="88" t="str">
        <f t="shared" si="6"/>
        <v xml:space="preserve"> </v>
      </c>
      <c r="L41" s="89" t="str">
        <f t="shared" si="7"/>
        <v xml:space="preserve"> </v>
      </c>
      <c r="M41" s="141"/>
      <c r="N41" s="82"/>
      <c r="O41" s="83"/>
      <c r="P41" s="83"/>
      <c r="Q41" s="82"/>
    </row>
    <row r="42" spans="1:17" s="1" customFormat="1" ht="24" customHeight="1">
      <c r="A42" s="244"/>
      <c r="B42" s="245"/>
      <c r="C42" s="135"/>
      <c r="D42" s="135"/>
      <c r="E42" s="136"/>
      <c r="F42" s="137"/>
      <c r="G42" s="88" t="str">
        <f t="shared" si="4"/>
        <v xml:space="preserve"> </v>
      </c>
      <c r="H42" s="137"/>
      <c r="I42" s="88" t="str">
        <f t="shared" si="5"/>
        <v xml:space="preserve"> </v>
      </c>
      <c r="J42" s="137"/>
      <c r="K42" s="88" t="str">
        <f t="shared" si="6"/>
        <v xml:space="preserve"> </v>
      </c>
      <c r="L42" s="89" t="str">
        <f t="shared" si="7"/>
        <v xml:space="preserve"> </v>
      </c>
      <c r="M42" s="141"/>
      <c r="N42" s="82"/>
      <c r="O42" s="83"/>
      <c r="P42" s="83"/>
      <c r="Q42" s="82"/>
    </row>
    <row r="43" spans="1:17" s="1" customFormat="1" ht="24" customHeight="1">
      <c r="A43" s="244"/>
      <c r="B43" s="245"/>
      <c r="C43" s="135"/>
      <c r="D43" s="135"/>
      <c r="E43" s="136"/>
      <c r="F43" s="137"/>
      <c r="G43" s="88" t="str">
        <f t="shared" si="4"/>
        <v xml:space="preserve"> </v>
      </c>
      <c r="H43" s="137"/>
      <c r="I43" s="88" t="str">
        <f t="shared" si="5"/>
        <v xml:space="preserve"> </v>
      </c>
      <c r="J43" s="137"/>
      <c r="K43" s="88" t="str">
        <f t="shared" si="6"/>
        <v xml:space="preserve"> </v>
      </c>
      <c r="L43" s="89" t="str">
        <f t="shared" si="7"/>
        <v xml:space="preserve"> </v>
      </c>
      <c r="M43" s="141"/>
      <c r="N43" s="82"/>
      <c r="O43" s="83"/>
      <c r="P43" s="83"/>
      <c r="Q43" s="83"/>
    </row>
    <row r="44" spans="1:17" s="1" customFormat="1" ht="24" customHeight="1">
      <c r="A44" s="244"/>
      <c r="B44" s="245"/>
      <c r="C44" s="135"/>
      <c r="D44" s="135"/>
      <c r="E44" s="136"/>
      <c r="F44" s="137"/>
      <c r="G44" s="88" t="str">
        <f t="shared" si="4"/>
        <v xml:space="preserve"> </v>
      </c>
      <c r="H44" s="137"/>
      <c r="I44" s="88" t="str">
        <f t="shared" si="5"/>
        <v xml:space="preserve"> </v>
      </c>
      <c r="J44" s="137"/>
      <c r="K44" s="88" t="str">
        <f t="shared" si="6"/>
        <v xml:space="preserve"> </v>
      </c>
      <c r="L44" s="89" t="str">
        <f t="shared" si="7"/>
        <v xml:space="preserve"> </v>
      </c>
      <c r="M44" s="141"/>
      <c r="N44" s="82"/>
      <c r="O44" s="83"/>
      <c r="P44" s="83"/>
      <c r="Q44" s="82"/>
    </row>
    <row r="45" spans="1:17" s="1" customFormat="1" ht="24" customHeight="1">
      <c r="A45" s="246"/>
      <c r="B45" s="247"/>
      <c r="C45" s="135"/>
      <c r="D45" s="135"/>
      <c r="E45" s="136"/>
      <c r="F45" s="137"/>
      <c r="G45" s="88" t="str">
        <f t="shared" si="4"/>
        <v xml:space="preserve"> </v>
      </c>
      <c r="H45" s="137"/>
      <c r="I45" s="88" t="str">
        <f t="shared" si="5"/>
        <v xml:space="preserve"> </v>
      </c>
      <c r="J45" s="137"/>
      <c r="K45" s="88" t="str">
        <f t="shared" si="6"/>
        <v xml:space="preserve"> </v>
      </c>
      <c r="L45" s="89" t="str">
        <f t="shared" si="7"/>
        <v xml:space="preserve"> </v>
      </c>
      <c r="M45" s="141"/>
      <c r="N45" s="82"/>
      <c r="O45" s="83"/>
      <c r="P45" s="83"/>
      <c r="Q45" s="82"/>
    </row>
    <row r="46" spans="1:17" s="1" customFormat="1" ht="24" customHeight="1">
      <c r="A46" s="244"/>
      <c r="B46" s="245"/>
      <c r="C46" s="135"/>
      <c r="D46" s="135"/>
      <c r="E46" s="136"/>
      <c r="F46" s="137"/>
      <c r="G46" s="88" t="str">
        <f t="shared" si="4"/>
        <v xml:space="preserve"> </v>
      </c>
      <c r="H46" s="137"/>
      <c r="I46" s="88" t="str">
        <f t="shared" si="5"/>
        <v xml:space="preserve"> </v>
      </c>
      <c r="J46" s="137"/>
      <c r="K46" s="88" t="str">
        <f t="shared" si="6"/>
        <v xml:space="preserve"> </v>
      </c>
      <c r="L46" s="89" t="str">
        <f t="shared" si="7"/>
        <v xml:space="preserve"> </v>
      </c>
      <c r="M46" s="141"/>
      <c r="N46" s="82"/>
      <c r="O46" s="83"/>
      <c r="P46" s="83"/>
      <c r="Q46" s="82"/>
    </row>
    <row r="47" spans="1:17" s="1" customFormat="1" ht="24" customHeight="1">
      <c r="A47" s="244"/>
      <c r="B47" s="245"/>
      <c r="C47" s="135"/>
      <c r="D47" s="135"/>
      <c r="E47" s="136"/>
      <c r="F47" s="137"/>
      <c r="G47" s="88" t="str">
        <f>IF(H47=0," ",H47/F47)</f>
        <v xml:space="preserve"> </v>
      </c>
      <c r="H47" s="137"/>
      <c r="I47" s="88" t="str">
        <f>IF(J47=0," ",J47/F47)</f>
        <v xml:space="preserve"> </v>
      </c>
      <c r="J47" s="137"/>
      <c r="K47" s="88" t="str">
        <f>IF(L47=" "," ",L47/F47)</f>
        <v xml:space="preserve"> </v>
      </c>
      <c r="L47" s="89" t="str">
        <f>IF(H47=0," ",H47-J47)</f>
        <v xml:space="preserve"> </v>
      </c>
      <c r="M47" s="141"/>
      <c r="N47" s="82"/>
      <c r="O47" s="83"/>
      <c r="P47" s="83"/>
      <c r="Q47" s="82"/>
    </row>
    <row r="48" spans="1:17" s="1" customFormat="1" ht="24" customHeight="1">
      <c r="A48" s="271"/>
      <c r="B48" s="272"/>
      <c r="C48" s="138"/>
      <c r="D48" s="138"/>
      <c r="E48" s="139"/>
      <c r="F48" s="140"/>
      <c r="G48" s="91" t="str">
        <f>IF(H48=0," ",H48/F48)</f>
        <v xml:space="preserve"> </v>
      </c>
      <c r="H48" s="140"/>
      <c r="I48" s="91" t="str">
        <f>IF(J48=0," ",J48/F48)</f>
        <v xml:space="preserve"> </v>
      </c>
      <c r="J48" s="140"/>
      <c r="K48" s="91" t="str">
        <f>IF(L48=" "," ",L48/F48)</f>
        <v xml:space="preserve"> </v>
      </c>
      <c r="L48" s="92" t="str">
        <f>IF(H48=0," ",H48-J48)</f>
        <v xml:space="preserve"> </v>
      </c>
      <c r="M48" s="142"/>
      <c r="N48" s="82"/>
      <c r="O48" s="83"/>
      <c r="P48" s="83"/>
      <c r="Q48" s="82"/>
    </row>
    <row r="49" spans="1:17" s="1" customFormat="1" ht="24" customHeight="1">
      <c r="A49" s="242" t="s">
        <v>99</v>
      </c>
      <c r="B49" s="243"/>
      <c r="C49" s="93"/>
      <c r="D49" s="93"/>
      <c r="E49" s="94"/>
      <c r="F49" s="95">
        <f>SUM(F31:F48)</f>
        <v>0</v>
      </c>
      <c r="G49" s="96" t="str">
        <f>IF(H49=0," ",H49/F49)</f>
        <v xml:space="preserve"> </v>
      </c>
      <c r="H49" s="95">
        <f>SUM(H31:H48)</f>
        <v>0</v>
      </c>
      <c r="I49" s="96" t="str">
        <f>IF(J49=0," ",J49/F49)</f>
        <v xml:space="preserve"> </v>
      </c>
      <c r="J49" s="95">
        <f>SUM(J31:J48)</f>
        <v>0</v>
      </c>
      <c r="K49" s="96" t="str">
        <f>IF(L49=0," ",L49/F49)</f>
        <v xml:space="preserve"> </v>
      </c>
      <c r="L49" s="95">
        <f>SUM(L31:L48)</f>
        <v>0</v>
      </c>
      <c r="M49" s="97"/>
      <c r="N49" s="82"/>
      <c r="O49" s="83"/>
      <c r="P49" s="98"/>
      <c r="Q49" s="82"/>
    </row>
    <row r="50" spans="1:17" s="1" customFormat="1" ht="24" customHeight="1">
      <c r="A50" s="242" t="s">
        <v>100</v>
      </c>
      <c r="B50" s="243"/>
      <c r="C50" s="93"/>
      <c r="D50" s="93"/>
      <c r="E50" s="94"/>
      <c r="F50" s="95">
        <f>+F49+F25</f>
        <v>0</v>
      </c>
      <c r="G50" s="96" t="str">
        <f t="shared" si="4"/>
        <v xml:space="preserve"> </v>
      </c>
      <c r="H50" s="95">
        <f>+H49+H25</f>
        <v>0</v>
      </c>
      <c r="I50" s="96" t="str">
        <f t="shared" si="5"/>
        <v xml:space="preserve"> </v>
      </c>
      <c r="J50" s="95">
        <f>+J49+J25</f>
        <v>0</v>
      </c>
      <c r="K50" s="96" t="str">
        <f>IF(L50=0," ",L50/F50)</f>
        <v xml:space="preserve"> </v>
      </c>
      <c r="L50" s="95">
        <f>+L49+L25</f>
        <v>0</v>
      </c>
      <c r="M50" s="97"/>
      <c r="N50" s="82"/>
      <c r="O50" s="83"/>
      <c r="P50" s="83"/>
      <c r="Q50" s="82"/>
    </row>
    <row r="51" spans="1:17" ht="35.1" customHeight="1">
      <c r="A51" s="260" t="str">
        <f>A1</f>
        <v>出来高調書</v>
      </c>
      <c r="B51" s="260"/>
      <c r="C51" s="260"/>
      <c r="D51" s="260"/>
      <c r="E51" s="260"/>
      <c r="F51" s="260"/>
      <c r="G51" s="260"/>
      <c r="H51" s="260"/>
      <c r="I51" s="260"/>
      <c r="J51" s="260"/>
      <c r="K51" s="260"/>
      <c r="L51" s="260"/>
      <c r="M51" s="260"/>
    </row>
    <row r="52" spans="1:17" s="1" customFormat="1" ht="24" customHeight="1">
      <c r="A52" s="261" t="s">
        <v>87</v>
      </c>
      <c r="B52" s="249" t="str">
        <f>IF(B2=0,"",B2)</f>
        <v/>
      </c>
      <c r="C52" s="249"/>
      <c r="D52" s="249"/>
      <c r="E52" s="264" t="s">
        <v>88</v>
      </c>
      <c r="F52" s="249" t="str">
        <f>IF(F2=0,"",F2)</f>
        <v/>
      </c>
      <c r="G52" s="249"/>
      <c r="H52" s="249"/>
      <c r="I52" s="81" t="s">
        <v>89</v>
      </c>
      <c r="J52" s="266" t="str">
        <f>IF(J2=0,"",J2)</f>
        <v/>
      </c>
      <c r="K52" s="266"/>
      <c r="L52" s="267" t="str">
        <f>IF(L27=0," ",L27)</f>
        <v xml:space="preserve"> </v>
      </c>
      <c r="M52" s="269">
        <v>3</v>
      </c>
      <c r="N52" s="82"/>
      <c r="O52" s="83"/>
      <c r="P52" s="83"/>
      <c r="Q52" s="82"/>
    </row>
    <row r="53" spans="1:17" s="1" customFormat="1" ht="24" customHeight="1">
      <c r="A53" s="262"/>
      <c r="B53" s="263"/>
      <c r="C53" s="263"/>
      <c r="D53" s="263"/>
      <c r="E53" s="265"/>
      <c r="F53" s="263"/>
      <c r="G53" s="263"/>
      <c r="H53" s="263"/>
      <c r="I53" s="81" t="s">
        <v>90</v>
      </c>
      <c r="J53" s="248" t="str">
        <f>IF(J3=0," ",J3)</f>
        <v xml:space="preserve"> </v>
      </c>
      <c r="K53" s="248"/>
      <c r="L53" s="268"/>
      <c r="M53" s="270"/>
      <c r="N53" s="82"/>
      <c r="O53" s="249"/>
      <c r="P53" s="249"/>
      <c r="Q53" s="249"/>
    </row>
    <row r="54" spans="1:17" s="1" customFormat="1" ht="24" customHeight="1">
      <c r="A54" s="250" t="s">
        <v>91</v>
      </c>
      <c r="B54" s="251"/>
      <c r="C54" s="254" t="s">
        <v>150</v>
      </c>
      <c r="D54" s="255"/>
      <c r="E54" s="255"/>
      <c r="F54" s="256"/>
      <c r="G54" s="257" t="s">
        <v>12</v>
      </c>
      <c r="H54" s="257"/>
      <c r="I54" s="257" t="s">
        <v>149</v>
      </c>
      <c r="J54" s="257"/>
      <c r="K54" s="257" t="s">
        <v>148</v>
      </c>
      <c r="L54" s="257"/>
      <c r="M54" s="258" t="s">
        <v>92</v>
      </c>
      <c r="N54" s="82"/>
      <c r="O54" s="249"/>
      <c r="P54" s="249"/>
      <c r="Q54" s="249"/>
    </row>
    <row r="55" spans="1:17" s="1" customFormat="1" ht="24" customHeight="1">
      <c r="A55" s="252"/>
      <c r="B55" s="253"/>
      <c r="C55" s="84" t="s">
        <v>93</v>
      </c>
      <c r="D55" s="84" t="s">
        <v>94</v>
      </c>
      <c r="E55" s="85" t="s">
        <v>95</v>
      </c>
      <c r="F55" s="86" t="s">
        <v>96</v>
      </c>
      <c r="G55" s="87" t="s">
        <v>97</v>
      </c>
      <c r="H55" s="86" t="s">
        <v>96</v>
      </c>
      <c r="I55" s="87" t="s">
        <v>97</v>
      </c>
      <c r="J55" s="86" t="s">
        <v>96</v>
      </c>
      <c r="K55" s="87" t="s">
        <v>97</v>
      </c>
      <c r="L55" s="86" t="s">
        <v>96</v>
      </c>
      <c r="M55" s="259"/>
      <c r="N55" s="82"/>
      <c r="O55" s="83"/>
      <c r="P55" s="83"/>
      <c r="Q55" s="82"/>
    </row>
    <row r="56" spans="1:17" s="1" customFormat="1" ht="24" customHeight="1">
      <c r="A56" s="244"/>
      <c r="B56" s="245"/>
      <c r="C56" s="135"/>
      <c r="D56" s="135"/>
      <c r="E56" s="136"/>
      <c r="F56" s="137"/>
      <c r="G56" s="88" t="str">
        <f t="shared" ref="G56:G72" si="8">IF(H56=0," ",H56/F56)</f>
        <v xml:space="preserve"> </v>
      </c>
      <c r="H56" s="137"/>
      <c r="I56" s="88" t="str">
        <f t="shared" ref="I56:I72" si="9">IF(J56=0," ",J56/F56)</f>
        <v xml:space="preserve"> </v>
      </c>
      <c r="J56" s="137"/>
      <c r="K56" s="88" t="str">
        <f t="shared" ref="K56:K72" si="10">IF(L56=" "," ",L56/F56)</f>
        <v xml:space="preserve"> </v>
      </c>
      <c r="L56" s="89" t="str">
        <f t="shared" ref="L56:L72" si="11">IF(H56=0," ",H56-J56)</f>
        <v xml:space="preserve"> </v>
      </c>
      <c r="M56" s="141"/>
      <c r="N56" s="82"/>
      <c r="O56" s="83"/>
      <c r="P56" s="83"/>
      <c r="Q56" s="82"/>
    </row>
    <row r="57" spans="1:17" s="1" customFormat="1" ht="24" customHeight="1">
      <c r="A57" s="244"/>
      <c r="B57" s="245"/>
      <c r="C57" s="135"/>
      <c r="D57" s="135"/>
      <c r="E57" s="136"/>
      <c r="F57" s="137"/>
      <c r="G57" s="88" t="str">
        <f t="shared" si="8"/>
        <v xml:space="preserve"> </v>
      </c>
      <c r="H57" s="137"/>
      <c r="I57" s="88" t="str">
        <f t="shared" si="9"/>
        <v xml:space="preserve"> </v>
      </c>
      <c r="J57" s="137"/>
      <c r="K57" s="88" t="str">
        <f t="shared" si="10"/>
        <v xml:space="preserve"> </v>
      </c>
      <c r="L57" s="89" t="str">
        <f t="shared" si="11"/>
        <v xml:space="preserve"> </v>
      </c>
      <c r="M57" s="141"/>
      <c r="N57" s="82"/>
      <c r="O57" s="83"/>
      <c r="P57" s="83"/>
      <c r="Q57" s="82"/>
    </row>
    <row r="58" spans="1:17" s="1" customFormat="1" ht="24" customHeight="1">
      <c r="A58" s="244"/>
      <c r="B58" s="245"/>
      <c r="C58" s="135"/>
      <c r="D58" s="135"/>
      <c r="E58" s="136"/>
      <c r="F58" s="137"/>
      <c r="G58" s="88" t="str">
        <f t="shared" si="8"/>
        <v xml:space="preserve"> </v>
      </c>
      <c r="H58" s="137"/>
      <c r="I58" s="88" t="str">
        <f t="shared" si="9"/>
        <v xml:space="preserve"> </v>
      </c>
      <c r="J58" s="137"/>
      <c r="K58" s="88" t="str">
        <f t="shared" si="10"/>
        <v xml:space="preserve"> </v>
      </c>
      <c r="L58" s="89" t="str">
        <f t="shared" si="11"/>
        <v xml:space="preserve"> </v>
      </c>
      <c r="M58" s="141"/>
      <c r="N58" s="82"/>
      <c r="O58" s="83"/>
      <c r="P58" s="83"/>
      <c r="Q58" s="82"/>
    </row>
    <row r="59" spans="1:17" s="1" customFormat="1" ht="24" customHeight="1">
      <c r="A59" s="244"/>
      <c r="B59" s="245"/>
      <c r="C59" s="135"/>
      <c r="D59" s="135"/>
      <c r="E59" s="136"/>
      <c r="F59" s="137"/>
      <c r="G59" s="88" t="str">
        <f t="shared" si="8"/>
        <v xml:space="preserve"> </v>
      </c>
      <c r="H59" s="137"/>
      <c r="I59" s="88" t="str">
        <f t="shared" si="9"/>
        <v xml:space="preserve"> </v>
      </c>
      <c r="J59" s="137"/>
      <c r="K59" s="88" t="str">
        <f t="shared" si="10"/>
        <v xml:space="preserve"> </v>
      </c>
      <c r="L59" s="90" t="str">
        <f t="shared" si="11"/>
        <v xml:space="preserve"> </v>
      </c>
      <c r="M59" s="141"/>
      <c r="N59" s="82"/>
      <c r="O59" s="83"/>
      <c r="P59" s="83"/>
      <c r="Q59" s="82"/>
    </row>
    <row r="60" spans="1:17" s="1" customFormat="1" ht="24" customHeight="1">
      <c r="A60" s="244"/>
      <c r="B60" s="245"/>
      <c r="C60" s="135"/>
      <c r="D60" s="135"/>
      <c r="E60" s="136"/>
      <c r="F60" s="137"/>
      <c r="G60" s="88" t="str">
        <f t="shared" si="8"/>
        <v xml:space="preserve"> </v>
      </c>
      <c r="H60" s="137"/>
      <c r="I60" s="88" t="str">
        <f t="shared" si="9"/>
        <v xml:space="preserve"> </v>
      </c>
      <c r="J60" s="137"/>
      <c r="K60" s="88" t="str">
        <f t="shared" si="10"/>
        <v xml:space="preserve"> </v>
      </c>
      <c r="L60" s="89" t="str">
        <f t="shared" si="11"/>
        <v xml:space="preserve"> </v>
      </c>
      <c r="M60" s="141"/>
      <c r="N60" s="82"/>
      <c r="O60" s="83"/>
      <c r="P60" s="83"/>
      <c r="Q60" s="82"/>
    </row>
    <row r="61" spans="1:17" s="1" customFormat="1" ht="24" customHeight="1">
      <c r="A61" s="244"/>
      <c r="B61" s="245"/>
      <c r="C61" s="135"/>
      <c r="D61" s="135"/>
      <c r="E61" s="136"/>
      <c r="F61" s="137"/>
      <c r="G61" s="88" t="str">
        <f t="shared" si="8"/>
        <v xml:space="preserve"> </v>
      </c>
      <c r="H61" s="137"/>
      <c r="I61" s="88" t="str">
        <f t="shared" si="9"/>
        <v xml:space="preserve"> </v>
      </c>
      <c r="J61" s="137"/>
      <c r="K61" s="88" t="str">
        <f t="shared" si="10"/>
        <v xml:space="preserve"> </v>
      </c>
      <c r="L61" s="89" t="str">
        <f t="shared" si="11"/>
        <v xml:space="preserve"> </v>
      </c>
      <c r="M61" s="141"/>
      <c r="N61" s="82"/>
      <c r="O61" s="83"/>
      <c r="P61" s="83"/>
      <c r="Q61" s="82"/>
    </row>
    <row r="62" spans="1:17" s="1" customFormat="1" ht="24" customHeight="1">
      <c r="A62" s="244"/>
      <c r="B62" s="245"/>
      <c r="C62" s="135"/>
      <c r="D62" s="135"/>
      <c r="E62" s="136"/>
      <c r="F62" s="137"/>
      <c r="G62" s="88" t="str">
        <f t="shared" si="8"/>
        <v xml:space="preserve"> </v>
      </c>
      <c r="H62" s="137"/>
      <c r="I62" s="88" t="str">
        <f t="shared" si="9"/>
        <v xml:space="preserve"> </v>
      </c>
      <c r="J62" s="137"/>
      <c r="K62" s="88" t="str">
        <f t="shared" si="10"/>
        <v xml:space="preserve"> </v>
      </c>
      <c r="L62" s="89" t="str">
        <f t="shared" si="11"/>
        <v xml:space="preserve"> </v>
      </c>
      <c r="M62" s="141"/>
      <c r="N62" s="82"/>
      <c r="O62" s="83"/>
      <c r="P62" s="83"/>
      <c r="Q62" s="82"/>
    </row>
    <row r="63" spans="1:17" s="1" customFormat="1" ht="24" customHeight="1">
      <c r="A63" s="244"/>
      <c r="B63" s="245"/>
      <c r="C63" s="135"/>
      <c r="D63" s="135"/>
      <c r="E63" s="136"/>
      <c r="F63" s="137"/>
      <c r="G63" s="88" t="str">
        <f t="shared" si="8"/>
        <v xml:space="preserve"> </v>
      </c>
      <c r="H63" s="137"/>
      <c r="I63" s="88" t="str">
        <f t="shared" si="9"/>
        <v xml:space="preserve"> </v>
      </c>
      <c r="J63" s="137"/>
      <c r="K63" s="88" t="str">
        <f t="shared" si="10"/>
        <v xml:space="preserve"> </v>
      </c>
      <c r="L63" s="89" t="str">
        <f t="shared" si="11"/>
        <v xml:space="preserve"> </v>
      </c>
      <c r="M63" s="141"/>
      <c r="N63" s="82"/>
      <c r="O63" s="83"/>
      <c r="P63" s="83"/>
      <c r="Q63" s="82"/>
    </row>
    <row r="64" spans="1:17" s="1" customFormat="1" ht="24" customHeight="1">
      <c r="A64" s="244"/>
      <c r="B64" s="245"/>
      <c r="C64" s="135"/>
      <c r="D64" s="135"/>
      <c r="E64" s="136"/>
      <c r="F64" s="137"/>
      <c r="G64" s="88" t="str">
        <f t="shared" si="8"/>
        <v xml:space="preserve"> </v>
      </c>
      <c r="H64" s="137"/>
      <c r="I64" s="88" t="str">
        <f t="shared" si="9"/>
        <v xml:space="preserve"> </v>
      </c>
      <c r="J64" s="137"/>
      <c r="K64" s="88" t="str">
        <f t="shared" si="10"/>
        <v xml:space="preserve"> </v>
      </c>
      <c r="L64" s="89" t="str">
        <f t="shared" si="11"/>
        <v xml:space="preserve"> </v>
      </c>
      <c r="M64" s="141"/>
      <c r="N64" s="82"/>
      <c r="O64" s="83"/>
      <c r="P64" s="83"/>
      <c r="Q64" s="82"/>
    </row>
    <row r="65" spans="1:17" s="1" customFormat="1" ht="24" customHeight="1">
      <c r="A65" s="244"/>
      <c r="B65" s="245"/>
      <c r="C65" s="135"/>
      <c r="D65" s="135"/>
      <c r="E65" s="136"/>
      <c r="F65" s="137"/>
      <c r="G65" s="88" t="str">
        <f t="shared" si="8"/>
        <v xml:space="preserve"> </v>
      </c>
      <c r="H65" s="137"/>
      <c r="I65" s="88" t="str">
        <f t="shared" si="9"/>
        <v xml:space="preserve"> </v>
      </c>
      <c r="J65" s="137"/>
      <c r="K65" s="88" t="str">
        <f t="shared" si="10"/>
        <v xml:space="preserve"> </v>
      </c>
      <c r="L65" s="89" t="str">
        <f t="shared" si="11"/>
        <v xml:space="preserve"> </v>
      </c>
      <c r="M65" s="141"/>
      <c r="N65" s="82"/>
      <c r="O65" s="83"/>
      <c r="P65" s="83"/>
      <c r="Q65" s="82"/>
    </row>
    <row r="66" spans="1:17" s="1" customFormat="1" ht="24" customHeight="1">
      <c r="A66" s="244"/>
      <c r="B66" s="245"/>
      <c r="C66" s="135"/>
      <c r="D66" s="135"/>
      <c r="E66" s="136"/>
      <c r="F66" s="137"/>
      <c r="G66" s="88" t="str">
        <f t="shared" si="8"/>
        <v xml:space="preserve"> </v>
      </c>
      <c r="H66" s="137"/>
      <c r="I66" s="88" t="str">
        <f t="shared" si="9"/>
        <v xml:space="preserve"> </v>
      </c>
      <c r="J66" s="137"/>
      <c r="K66" s="88" t="str">
        <f t="shared" si="10"/>
        <v xml:space="preserve"> </v>
      </c>
      <c r="L66" s="89" t="str">
        <f t="shared" si="11"/>
        <v xml:space="preserve"> </v>
      </c>
      <c r="M66" s="141"/>
      <c r="N66" s="82"/>
      <c r="O66" s="83"/>
      <c r="P66" s="83"/>
      <c r="Q66" s="82"/>
    </row>
    <row r="67" spans="1:17" s="1" customFormat="1" ht="24" customHeight="1">
      <c r="A67" s="244"/>
      <c r="B67" s="245"/>
      <c r="C67" s="135"/>
      <c r="D67" s="135"/>
      <c r="E67" s="136"/>
      <c r="F67" s="137"/>
      <c r="G67" s="88" t="str">
        <f t="shared" si="8"/>
        <v xml:space="preserve"> </v>
      </c>
      <c r="H67" s="137"/>
      <c r="I67" s="88" t="str">
        <f t="shared" si="9"/>
        <v xml:space="preserve"> </v>
      </c>
      <c r="J67" s="137"/>
      <c r="K67" s="88" t="str">
        <f t="shared" si="10"/>
        <v xml:space="preserve"> </v>
      </c>
      <c r="L67" s="89" t="str">
        <f t="shared" si="11"/>
        <v xml:space="preserve"> </v>
      </c>
      <c r="M67" s="141"/>
      <c r="N67" s="82"/>
      <c r="O67" s="83"/>
      <c r="P67" s="83"/>
      <c r="Q67" s="82"/>
    </row>
    <row r="68" spans="1:17" s="1" customFormat="1" ht="24" customHeight="1">
      <c r="A68" s="244"/>
      <c r="B68" s="245"/>
      <c r="C68" s="135"/>
      <c r="D68" s="135"/>
      <c r="E68" s="136"/>
      <c r="F68" s="137"/>
      <c r="G68" s="88" t="str">
        <f t="shared" si="8"/>
        <v xml:space="preserve"> </v>
      </c>
      <c r="H68" s="137"/>
      <c r="I68" s="88" t="str">
        <f t="shared" si="9"/>
        <v xml:space="preserve"> </v>
      </c>
      <c r="J68" s="137"/>
      <c r="K68" s="88" t="str">
        <f t="shared" si="10"/>
        <v xml:space="preserve"> </v>
      </c>
      <c r="L68" s="89" t="str">
        <f t="shared" si="11"/>
        <v xml:space="preserve"> </v>
      </c>
      <c r="M68" s="141"/>
      <c r="N68" s="82"/>
      <c r="O68" s="83"/>
      <c r="P68" s="83"/>
      <c r="Q68" s="83"/>
    </row>
    <row r="69" spans="1:17" s="1" customFormat="1" ht="24" customHeight="1">
      <c r="A69" s="244"/>
      <c r="B69" s="245"/>
      <c r="C69" s="135"/>
      <c r="D69" s="135"/>
      <c r="E69" s="136"/>
      <c r="F69" s="137"/>
      <c r="G69" s="88" t="str">
        <f t="shared" si="8"/>
        <v xml:space="preserve"> </v>
      </c>
      <c r="H69" s="137"/>
      <c r="I69" s="88" t="str">
        <f t="shared" si="9"/>
        <v xml:space="preserve"> </v>
      </c>
      <c r="J69" s="137"/>
      <c r="K69" s="88" t="str">
        <f t="shared" si="10"/>
        <v xml:space="preserve"> </v>
      </c>
      <c r="L69" s="89" t="str">
        <f t="shared" si="11"/>
        <v xml:space="preserve"> </v>
      </c>
      <c r="M69" s="141"/>
      <c r="N69" s="82"/>
      <c r="O69" s="83"/>
      <c r="P69" s="83"/>
      <c r="Q69" s="82"/>
    </row>
    <row r="70" spans="1:17" s="1" customFormat="1" ht="24" customHeight="1">
      <c r="A70" s="246"/>
      <c r="B70" s="247"/>
      <c r="C70" s="135"/>
      <c r="D70" s="135"/>
      <c r="E70" s="136"/>
      <c r="F70" s="137"/>
      <c r="G70" s="88" t="str">
        <f t="shared" si="8"/>
        <v xml:space="preserve"> </v>
      </c>
      <c r="H70" s="137"/>
      <c r="I70" s="88" t="str">
        <f t="shared" si="9"/>
        <v xml:space="preserve"> </v>
      </c>
      <c r="J70" s="137"/>
      <c r="K70" s="88" t="str">
        <f t="shared" si="10"/>
        <v xml:space="preserve"> </v>
      </c>
      <c r="L70" s="89" t="str">
        <f t="shared" si="11"/>
        <v xml:space="preserve"> </v>
      </c>
      <c r="M70" s="141"/>
      <c r="N70" s="82"/>
      <c r="O70" s="83"/>
      <c r="P70" s="83"/>
      <c r="Q70" s="82"/>
    </row>
    <row r="71" spans="1:17" s="1" customFormat="1" ht="24" customHeight="1">
      <c r="A71" s="244"/>
      <c r="B71" s="245"/>
      <c r="C71" s="135"/>
      <c r="D71" s="135"/>
      <c r="E71" s="136"/>
      <c r="F71" s="137"/>
      <c r="G71" s="88" t="str">
        <f t="shared" si="8"/>
        <v xml:space="preserve"> </v>
      </c>
      <c r="H71" s="137"/>
      <c r="I71" s="88" t="str">
        <f t="shared" si="9"/>
        <v xml:space="preserve"> </v>
      </c>
      <c r="J71" s="137"/>
      <c r="K71" s="88" t="str">
        <f t="shared" si="10"/>
        <v xml:space="preserve"> </v>
      </c>
      <c r="L71" s="89" t="str">
        <f t="shared" si="11"/>
        <v xml:space="preserve"> </v>
      </c>
      <c r="M71" s="141"/>
      <c r="N71" s="82"/>
      <c r="O71" s="83"/>
      <c r="P71" s="83"/>
      <c r="Q71" s="82"/>
    </row>
    <row r="72" spans="1:17" s="1" customFormat="1" ht="24" customHeight="1">
      <c r="A72" s="244"/>
      <c r="B72" s="245"/>
      <c r="C72" s="135"/>
      <c r="D72" s="135"/>
      <c r="E72" s="136"/>
      <c r="F72" s="137"/>
      <c r="G72" s="88" t="str">
        <f t="shared" si="8"/>
        <v xml:space="preserve"> </v>
      </c>
      <c r="H72" s="137"/>
      <c r="I72" s="88" t="str">
        <f t="shared" si="9"/>
        <v xml:space="preserve"> </v>
      </c>
      <c r="J72" s="137"/>
      <c r="K72" s="88" t="str">
        <f t="shared" si="10"/>
        <v xml:space="preserve"> </v>
      </c>
      <c r="L72" s="89" t="str">
        <f t="shared" si="11"/>
        <v xml:space="preserve"> </v>
      </c>
      <c r="M72" s="141"/>
      <c r="N72" s="82"/>
      <c r="O72" s="83"/>
      <c r="P72" s="83"/>
      <c r="Q72" s="82"/>
    </row>
    <row r="73" spans="1:17" s="1" customFormat="1" ht="24" customHeight="1">
      <c r="A73" s="244"/>
      <c r="B73" s="245"/>
      <c r="C73" s="135"/>
      <c r="D73" s="135"/>
      <c r="E73" s="136"/>
      <c r="F73" s="137"/>
      <c r="G73" s="88" t="str">
        <f>IF(H73=0," ",H73/F73)</f>
        <v xml:space="preserve"> </v>
      </c>
      <c r="H73" s="137"/>
      <c r="I73" s="88" t="str">
        <f>IF(J73=0," ",J73/F73)</f>
        <v xml:space="preserve"> </v>
      </c>
      <c r="J73" s="137"/>
      <c r="K73" s="88" t="str">
        <f>IF(L73=" "," ",L73/F73)</f>
        <v xml:space="preserve"> </v>
      </c>
      <c r="L73" s="89" t="str">
        <f>IF(H73=0," ",H73-J73)</f>
        <v xml:space="preserve"> </v>
      </c>
      <c r="M73" s="141"/>
      <c r="N73" s="82"/>
      <c r="O73" s="83"/>
      <c r="P73" s="83"/>
      <c r="Q73" s="82"/>
    </row>
    <row r="74" spans="1:17" s="1" customFormat="1" ht="24" customHeight="1">
      <c r="A74" s="242" t="s">
        <v>99</v>
      </c>
      <c r="B74" s="243"/>
      <c r="C74" s="93"/>
      <c r="D74" s="93"/>
      <c r="E74" s="94"/>
      <c r="F74" s="95">
        <f>SUM(F56:F73)</f>
        <v>0</v>
      </c>
      <c r="G74" s="96" t="str">
        <f>IF(H74=0," ",H74/F74)</f>
        <v xml:space="preserve"> </v>
      </c>
      <c r="H74" s="95">
        <f>SUM(H56:H73)</f>
        <v>0</v>
      </c>
      <c r="I74" s="96" t="str">
        <f>IF(J74=0," ",J74/F74)</f>
        <v xml:space="preserve"> </v>
      </c>
      <c r="J74" s="95">
        <f>SUM(J56:J73)</f>
        <v>0</v>
      </c>
      <c r="K74" s="96" t="str">
        <f>IF(L74=0," ",L74/F74)</f>
        <v xml:space="preserve"> </v>
      </c>
      <c r="L74" s="95">
        <f>SUM(L56:L73)</f>
        <v>0</v>
      </c>
      <c r="M74" s="97"/>
      <c r="N74" s="82"/>
      <c r="O74" s="83"/>
      <c r="P74" s="83"/>
      <c r="Q74" s="82"/>
    </row>
    <row r="75" spans="1:17" s="1" customFormat="1" ht="24" customHeight="1">
      <c r="A75" s="242" t="s">
        <v>100</v>
      </c>
      <c r="B75" s="243"/>
      <c r="C75" s="93"/>
      <c r="D75" s="93"/>
      <c r="E75" s="94"/>
      <c r="F75" s="95">
        <f>+F74+F50</f>
        <v>0</v>
      </c>
      <c r="G75" s="96" t="str">
        <f>IF(H75=0," ",H75/F75)</f>
        <v xml:space="preserve"> </v>
      </c>
      <c r="H75" s="95">
        <f>+H74+H50</f>
        <v>0</v>
      </c>
      <c r="I75" s="96" t="str">
        <f>IF(J75=0," ",J75/F75)</f>
        <v xml:space="preserve"> </v>
      </c>
      <c r="J75" s="95">
        <f>+J74+J50</f>
        <v>0</v>
      </c>
      <c r="K75" s="96" t="str">
        <f>IF(L75=0," ",L75/F75)</f>
        <v xml:space="preserve"> </v>
      </c>
      <c r="L75" s="95">
        <f>+L74+L50</f>
        <v>0</v>
      </c>
      <c r="M75" s="97"/>
      <c r="N75" s="82"/>
      <c r="O75" s="83"/>
      <c r="P75" s="83"/>
      <c r="Q75" s="82"/>
    </row>
  </sheetData>
  <sheetProtection selectLockedCells="1"/>
  <mergeCells count="109">
    <mergeCell ref="A1:M1"/>
    <mergeCell ref="A2:A3"/>
    <mergeCell ref="B2:D3"/>
    <mergeCell ref="E2:E3"/>
    <mergeCell ref="F2:H3"/>
    <mergeCell ref="J2:K2"/>
    <mergeCell ref="L2:L3"/>
    <mergeCell ref="M2:M3"/>
    <mergeCell ref="J3:K3"/>
    <mergeCell ref="A6:B6"/>
    <mergeCell ref="A7:B7"/>
    <mergeCell ref="A8:B8"/>
    <mergeCell ref="A9:B9"/>
    <mergeCell ref="A10:B10"/>
    <mergeCell ref="A11:B11"/>
    <mergeCell ref="O3:Q4"/>
    <mergeCell ref="A4:B5"/>
    <mergeCell ref="C4:F4"/>
    <mergeCell ref="G4:H4"/>
    <mergeCell ref="I4:J4"/>
    <mergeCell ref="K4:L4"/>
    <mergeCell ref="M4:M5"/>
    <mergeCell ref="A18:B18"/>
    <mergeCell ref="A19:B19"/>
    <mergeCell ref="A20:B20"/>
    <mergeCell ref="A21:B21"/>
    <mergeCell ref="A22:B22"/>
    <mergeCell ref="A23:B23"/>
    <mergeCell ref="A12:B12"/>
    <mergeCell ref="A13:B13"/>
    <mergeCell ref="A14:B14"/>
    <mergeCell ref="A15:B15"/>
    <mergeCell ref="A16:B16"/>
    <mergeCell ref="A17:B17"/>
    <mergeCell ref="A24:B24"/>
    <mergeCell ref="A25:B25"/>
    <mergeCell ref="A26:M26"/>
    <mergeCell ref="A27:A28"/>
    <mergeCell ref="B27:D28"/>
    <mergeCell ref="E27:E28"/>
    <mergeCell ref="F27:H28"/>
    <mergeCell ref="J27:K27"/>
    <mergeCell ref="L27:L28"/>
    <mergeCell ref="M27:M28"/>
    <mergeCell ref="C25:E25"/>
    <mergeCell ref="A31:B31"/>
    <mergeCell ref="A32:B32"/>
    <mergeCell ref="A33:B33"/>
    <mergeCell ref="A34:B34"/>
    <mergeCell ref="A35:B35"/>
    <mergeCell ref="A36:B36"/>
    <mergeCell ref="J28:K28"/>
    <mergeCell ref="O28:Q29"/>
    <mergeCell ref="A29:B30"/>
    <mergeCell ref="C29:F29"/>
    <mergeCell ref="G29:H29"/>
    <mergeCell ref="I29:J29"/>
    <mergeCell ref="K29:L29"/>
    <mergeCell ref="M29:M30"/>
    <mergeCell ref="A43:B43"/>
    <mergeCell ref="A44:B44"/>
    <mergeCell ref="A45:B45"/>
    <mergeCell ref="A46:B46"/>
    <mergeCell ref="A47:B47"/>
    <mergeCell ref="A48:B48"/>
    <mergeCell ref="A37:B37"/>
    <mergeCell ref="A38:B38"/>
    <mergeCell ref="A39:B39"/>
    <mergeCell ref="A40:B40"/>
    <mergeCell ref="A41:B41"/>
    <mergeCell ref="A42:B42"/>
    <mergeCell ref="A49:B49"/>
    <mergeCell ref="A50:B50"/>
    <mergeCell ref="A51:M51"/>
    <mergeCell ref="A52:A53"/>
    <mergeCell ref="B52:D53"/>
    <mergeCell ref="E52:E53"/>
    <mergeCell ref="F52:H53"/>
    <mergeCell ref="J52:K52"/>
    <mergeCell ref="L52:L53"/>
    <mergeCell ref="M52:M53"/>
    <mergeCell ref="A56:B56"/>
    <mergeCell ref="A57:B57"/>
    <mergeCell ref="A58:B58"/>
    <mergeCell ref="A59:B59"/>
    <mergeCell ref="A60:B60"/>
    <mergeCell ref="A61:B61"/>
    <mergeCell ref="J53:K53"/>
    <mergeCell ref="O53:Q54"/>
    <mergeCell ref="A54:B55"/>
    <mergeCell ref="C54:F54"/>
    <mergeCell ref="G54:H54"/>
    <mergeCell ref="I54:J54"/>
    <mergeCell ref="K54:L54"/>
    <mergeCell ref="M54:M55"/>
    <mergeCell ref="A74:B74"/>
    <mergeCell ref="A75:B75"/>
    <mergeCell ref="A68:B68"/>
    <mergeCell ref="A69:B69"/>
    <mergeCell ref="A70:B70"/>
    <mergeCell ref="A71:B71"/>
    <mergeCell ref="A72:B72"/>
    <mergeCell ref="A73:B73"/>
    <mergeCell ref="A62:B62"/>
    <mergeCell ref="A63:B63"/>
    <mergeCell ref="A64:B64"/>
    <mergeCell ref="A65:B65"/>
    <mergeCell ref="A66:B66"/>
    <mergeCell ref="A67:B67"/>
  </mergeCells>
  <phoneticPr fontId="3"/>
  <pageMargins left="1.1023622047244095" right="0.78740157480314965" top="0.51181102362204722" bottom="0.59055118110236227" header="0.51181102362204722" footer="0.39370078740157483"/>
  <pageSetup paperSize="9" scale="92" orientation="landscape" r:id="rId1"/>
  <headerFooter alignWithMargins="0">
    <oddFooter>&amp;C
&amp;"Sylfaen,太字 斜体"&amp;10APECENG&amp;"ＭＳ Ｐゴシック,太字 斜体"　201406　Ｖｅｒ2</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AM54"/>
  <sheetViews>
    <sheetView showGridLines="0" view="pageBreakPreview" zoomScaleNormal="100" zoomScaleSheetLayoutView="100" workbookViewId="0">
      <selection activeCell="B2" sqref="B2:D3"/>
    </sheetView>
  </sheetViews>
  <sheetFormatPr defaultColWidth="9" defaultRowHeight="13.5"/>
  <cols>
    <col min="1" max="1" width="6.875" style="1" customWidth="1"/>
    <col min="2" max="4" width="5" style="1" customWidth="1"/>
    <col min="5" max="14" width="4.125" style="1" customWidth="1"/>
    <col min="15" max="17" width="5" style="1" customWidth="1"/>
    <col min="18" max="18" width="4.5" style="1" customWidth="1"/>
    <col min="19" max="20" width="5" style="1" customWidth="1"/>
    <col min="21" max="22" width="4.5" style="1" customWidth="1"/>
    <col min="23" max="23" width="1.25" style="1" customWidth="1"/>
    <col min="24" max="25" width="4.5" style="1" customWidth="1"/>
    <col min="26" max="35" width="2.5" style="1" customWidth="1"/>
    <col min="36" max="37" width="9" style="1"/>
    <col min="38" max="38" width="14.25" style="1" customWidth="1"/>
    <col min="39" max="16384" width="9" style="1"/>
  </cols>
  <sheetData>
    <row r="1" spans="1:39" ht="7.5" customHeight="1"/>
    <row r="2" spans="1:39" ht="28.5">
      <c r="A2" s="106"/>
      <c r="B2" s="106"/>
      <c r="C2" s="106"/>
      <c r="D2" s="106"/>
      <c r="E2" s="106"/>
      <c r="F2" s="106"/>
      <c r="G2" s="106"/>
      <c r="H2" s="106"/>
      <c r="I2" s="106"/>
      <c r="J2" s="106"/>
      <c r="K2" s="431" t="s">
        <v>48</v>
      </c>
      <c r="L2" s="431"/>
      <c r="M2" s="431"/>
      <c r="N2" s="431"/>
      <c r="O2" s="431"/>
      <c r="P2" s="431"/>
      <c r="Q2" s="67"/>
      <c r="R2" s="106"/>
      <c r="S2" s="106"/>
      <c r="T2" s="106"/>
      <c r="U2" s="106"/>
      <c r="V2" s="106"/>
      <c r="W2" s="106"/>
      <c r="X2" s="106"/>
      <c r="Y2" s="106"/>
    </row>
    <row r="3" spans="1:39" ht="10.5" customHeight="1"/>
    <row r="4" spans="1:39" ht="24.95" customHeight="1">
      <c r="A4" s="2" t="s">
        <v>0</v>
      </c>
      <c r="B4" s="3"/>
      <c r="C4" s="3"/>
      <c r="D4" s="3"/>
      <c r="E4" s="3"/>
      <c r="F4" s="3"/>
      <c r="G4" s="4"/>
      <c r="H4" s="4"/>
      <c r="S4" s="5"/>
      <c r="T4" s="5"/>
      <c r="U4" s="5"/>
      <c r="V4" s="5"/>
      <c r="W4" s="5"/>
      <c r="X4" s="5"/>
    </row>
    <row r="5" spans="1:39" ht="15" customHeight="1">
      <c r="A5" s="6"/>
      <c r="B5" s="6"/>
      <c r="C5" s="7" t="s">
        <v>1</v>
      </c>
      <c r="D5" s="6"/>
      <c r="E5" s="6"/>
      <c r="F5" s="6"/>
      <c r="Q5" s="8"/>
      <c r="R5" s="8"/>
      <c r="S5" s="8"/>
      <c r="T5" s="8"/>
      <c r="U5" s="8"/>
      <c r="V5" s="8"/>
      <c r="W5" s="8"/>
      <c r="X5" s="8"/>
      <c r="Y5" s="8"/>
    </row>
    <row r="6" spans="1:39" ht="7.5" customHeight="1" thickBot="1">
      <c r="U6" s="101"/>
      <c r="V6" s="101"/>
      <c r="W6" s="101"/>
      <c r="X6" s="9"/>
      <c r="Y6" s="9"/>
    </row>
    <row r="7" spans="1:39" ht="24.75" customHeight="1" thickTop="1" thickBot="1">
      <c r="A7" s="432" t="s">
        <v>153</v>
      </c>
      <c r="B7" s="433"/>
      <c r="C7" s="433"/>
      <c r="D7" s="434"/>
      <c r="E7" s="435"/>
      <c r="F7" s="436"/>
      <c r="G7" s="436"/>
      <c r="H7" s="437"/>
      <c r="I7" s="436"/>
      <c r="J7" s="436"/>
      <c r="K7" s="436"/>
      <c r="L7" s="436"/>
      <c r="M7" s="438"/>
      <c r="N7" s="439"/>
      <c r="O7" s="440"/>
      <c r="P7" s="440"/>
      <c r="Q7" s="440"/>
      <c r="R7" s="440"/>
      <c r="S7" s="440"/>
      <c r="T7" s="440"/>
      <c r="U7" s="440"/>
      <c r="V7" s="440"/>
      <c r="W7" s="440"/>
      <c r="X7" s="440"/>
      <c r="Y7" s="441"/>
      <c r="AA7" s="108" t="s">
        <v>110</v>
      </c>
      <c r="AB7" s="109"/>
      <c r="AC7" s="109"/>
      <c r="AD7" s="109"/>
      <c r="AE7" s="109"/>
      <c r="AF7" s="109"/>
      <c r="AG7" s="109"/>
      <c r="AH7" s="109"/>
      <c r="AI7" s="109"/>
      <c r="AJ7" s="109"/>
      <c r="AK7" s="109"/>
      <c r="AL7" s="110"/>
    </row>
    <row r="8" spans="1:39" ht="24.75" customHeight="1" thickTop="1" thickBot="1">
      <c r="A8" s="442" t="s">
        <v>154</v>
      </c>
      <c r="B8" s="443"/>
      <c r="C8" s="443"/>
      <c r="D8" s="444"/>
      <c r="E8" s="449" t="s">
        <v>152</v>
      </c>
      <c r="F8" s="450"/>
      <c r="G8" s="450"/>
      <c r="H8" s="151"/>
      <c r="I8" s="451">
        <v>12345</v>
      </c>
      <c r="J8" s="451"/>
      <c r="K8" s="451"/>
      <c r="L8" s="451"/>
      <c r="M8" s="452"/>
      <c r="N8" s="445" t="s">
        <v>2</v>
      </c>
      <c r="O8" s="303"/>
      <c r="P8" s="429" t="s">
        <v>119</v>
      </c>
      <c r="Q8" s="429"/>
      <c r="R8" s="429"/>
      <c r="S8" s="429"/>
      <c r="T8" s="429"/>
      <c r="U8" s="429"/>
      <c r="V8" s="429"/>
      <c r="W8" s="429"/>
      <c r="X8" s="429"/>
      <c r="Y8" s="430"/>
      <c r="AA8" s="111"/>
      <c r="AB8" s="112"/>
      <c r="AC8" s="112"/>
      <c r="AD8" s="112"/>
      <c r="AE8" s="112"/>
      <c r="AF8" s="112"/>
      <c r="AG8" s="112"/>
      <c r="AH8" s="112"/>
      <c r="AI8" s="112"/>
      <c r="AJ8" s="112"/>
      <c r="AK8" s="112"/>
      <c r="AL8" s="113"/>
    </row>
    <row r="9" spans="1:39" ht="24.75" customHeight="1" thickTop="1">
      <c r="A9" s="424" t="s">
        <v>49</v>
      </c>
      <c r="B9" s="425"/>
      <c r="C9" s="425"/>
      <c r="D9" s="426"/>
      <c r="E9" s="427" t="s">
        <v>155</v>
      </c>
      <c r="F9" s="428"/>
      <c r="G9" s="70" t="s">
        <v>50</v>
      </c>
      <c r="H9" s="428" t="s">
        <v>143</v>
      </c>
      <c r="I9" s="428"/>
      <c r="J9" s="70" t="s">
        <v>51</v>
      </c>
      <c r="K9" s="428" t="s">
        <v>144</v>
      </c>
      <c r="L9" s="428"/>
      <c r="M9" s="78" t="s">
        <v>52</v>
      </c>
      <c r="N9" s="303" t="s">
        <v>3</v>
      </c>
      <c r="O9" s="303"/>
      <c r="P9" s="429" t="s">
        <v>120</v>
      </c>
      <c r="Q9" s="429"/>
      <c r="R9" s="429"/>
      <c r="S9" s="429"/>
      <c r="T9" s="429"/>
      <c r="U9" s="429"/>
      <c r="V9" s="429"/>
      <c r="W9" s="429"/>
      <c r="X9" s="429"/>
      <c r="Y9" s="430"/>
      <c r="AA9" s="114" t="s">
        <v>111</v>
      </c>
      <c r="AB9" s="115" t="s">
        <v>157</v>
      </c>
      <c r="AC9" s="115"/>
      <c r="AD9" s="115"/>
      <c r="AE9" s="115"/>
      <c r="AF9" s="115"/>
      <c r="AG9" s="115"/>
      <c r="AH9" s="115"/>
      <c r="AI9" s="115"/>
      <c r="AJ9" s="115"/>
      <c r="AK9" s="115"/>
      <c r="AL9" s="116"/>
      <c r="AM9" s="121"/>
    </row>
    <row r="10" spans="1:39" ht="24.75" customHeight="1">
      <c r="A10" s="410" t="s">
        <v>4</v>
      </c>
      <c r="B10" s="411"/>
      <c r="C10" s="411"/>
      <c r="D10" s="412"/>
      <c r="E10" s="446">
        <v>123456</v>
      </c>
      <c r="F10" s="447"/>
      <c r="G10" s="447"/>
      <c r="H10" s="447"/>
      <c r="I10" s="447"/>
      <c r="J10" s="447"/>
      <c r="K10" s="447"/>
      <c r="L10" s="447"/>
      <c r="M10" s="448"/>
      <c r="N10" s="303" t="s">
        <v>5</v>
      </c>
      <c r="O10" s="303"/>
      <c r="P10" s="429" t="s">
        <v>121</v>
      </c>
      <c r="Q10" s="429"/>
      <c r="R10" s="429"/>
      <c r="S10" s="429"/>
      <c r="T10" s="429"/>
      <c r="U10" s="429"/>
      <c r="V10" s="429"/>
      <c r="W10" s="429"/>
      <c r="X10" s="429"/>
      <c r="Y10" s="430"/>
      <c r="AA10" s="114" t="s">
        <v>112</v>
      </c>
      <c r="AB10" s="115" t="s">
        <v>106</v>
      </c>
      <c r="AC10" s="115"/>
      <c r="AD10" s="115"/>
      <c r="AE10" s="115"/>
      <c r="AF10" s="115"/>
      <c r="AG10" s="115"/>
      <c r="AH10" s="115"/>
      <c r="AI10" s="115"/>
      <c r="AJ10" s="115"/>
      <c r="AK10" s="115"/>
      <c r="AL10" s="116"/>
      <c r="AM10" s="121"/>
    </row>
    <row r="11" spans="1:39" ht="24.75" customHeight="1" thickBot="1">
      <c r="A11" s="410" t="s">
        <v>6</v>
      </c>
      <c r="B11" s="411"/>
      <c r="C11" s="411"/>
      <c r="D11" s="412"/>
      <c r="E11" s="413" t="s">
        <v>123</v>
      </c>
      <c r="F11" s="414"/>
      <c r="G11" s="414"/>
      <c r="H11" s="414"/>
      <c r="I11" s="414"/>
      <c r="J11" s="414"/>
      <c r="K11" s="414"/>
      <c r="L11" s="414"/>
      <c r="M11" s="421"/>
      <c r="N11" s="422" t="s">
        <v>7</v>
      </c>
      <c r="O11" s="422"/>
      <c r="P11" s="423" t="s">
        <v>125</v>
      </c>
      <c r="Q11" s="423"/>
      <c r="R11" s="423"/>
      <c r="S11" s="423"/>
      <c r="T11" s="423"/>
      <c r="U11" s="423"/>
      <c r="V11" s="423"/>
      <c r="W11" s="423"/>
      <c r="X11" s="59" t="s">
        <v>8</v>
      </c>
      <c r="Y11" s="68"/>
      <c r="AA11" s="114" t="s">
        <v>113</v>
      </c>
      <c r="AB11" s="115" t="s">
        <v>107</v>
      </c>
      <c r="AC11" s="115"/>
      <c r="AD11" s="115"/>
      <c r="AE11" s="115"/>
      <c r="AF11" s="115"/>
      <c r="AG11" s="115"/>
      <c r="AH11" s="115"/>
      <c r="AI11" s="115"/>
      <c r="AJ11" s="115"/>
      <c r="AK11" s="115"/>
      <c r="AL11" s="116"/>
    </row>
    <row r="12" spans="1:39" ht="24.75" customHeight="1" thickTop="1">
      <c r="A12" s="410" t="s">
        <v>9</v>
      </c>
      <c r="B12" s="411"/>
      <c r="C12" s="411"/>
      <c r="D12" s="412"/>
      <c r="E12" s="413" t="s">
        <v>126</v>
      </c>
      <c r="F12" s="414"/>
      <c r="G12" s="414"/>
      <c r="H12" s="414"/>
      <c r="I12" s="414"/>
      <c r="J12" s="414"/>
      <c r="K12" s="414"/>
      <c r="L12" s="414"/>
      <c r="M12" s="415"/>
      <c r="N12" s="416" t="s">
        <v>71</v>
      </c>
      <c r="O12" s="416"/>
      <c r="P12" s="417"/>
      <c r="Q12" s="418" t="s">
        <v>54</v>
      </c>
      <c r="R12" s="419"/>
      <c r="S12" s="420"/>
      <c r="T12" s="418" t="s">
        <v>55</v>
      </c>
      <c r="U12" s="419"/>
      <c r="V12" s="420"/>
      <c r="W12" s="418" t="s">
        <v>78</v>
      </c>
      <c r="X12" s="419"/>
      <c r="Y12" s="420"/>
      <c r="AA12" s="114" t="s">
        <v>114</v>
      </c>
      <c r="AB12" s="115" t="s">
        <v>108</v>
      </c>
      <c r="AC12" s="115"/>
      <c r="AD12" s="115"/>
      <c r="AE12" s="115"/>
      <c r="AF12" s="115"/>
      <c r="AG12" s="115"/>
      <c r="AH12" s="115"/>
      <c r="AI12" s="115"/>
      <c r="AJ12" s="115"/>
      <c r="AK12" s="115"/>
      <c r="AL12" s="116"/>
    </row>
    <row r="13" spans="1:39" ht="24.75" customHeight="1">
      <c r="A13" s="397" t="s">
        <v>105</v>
      </c>
      <c r="B13" s="398"/>
      <c r="C13" s="398"/>
      <c r="D13" s="399"/>
      <c r="E13" s="400" t="s">
        <v>124</v>
      </c>
      <c r="F13" s="401"/>
      <c r="G13" s="402"/>
      <c r="H13" s="403" t="s">
        <v>10</v>
      </c>
      <c r="I13" s="404"/>
      <c r="J13" s="405">
        <v>1</v>
      </c>
      <c r="K13" s="406"/>
      <c r="L13" s="406"/>
      <c r="M13" s="407"/>
      <c r="N13" s="408" t="s">
        <v>104</v>
      </c>
      <c r="O13" s="408"/>
      <c r="P13" s="408"/>
      <c r="Q13" s="408"/>
      <c r="R13" s="408"/>
      <c r="S13" s="408"/>
      <c r="T13" s="408"/>
      <c r="U13" s="408"/>
      <c r="V13" s="408"/>
      <c r="W13" s="408"/>
      <c r="X13" s="408"/>
      <c r="Y13" s="409"/>
      <c r="AA13" s="114" t="s">
        <v>115</v>
      </c>
      <c r="AB13" s="115" t="s">
        <v>109</v>
      </c>
      <c r="AC13" s="115"/>
      <c r="AD13" s="115"/>
      <c r="AE13" s="115"/>
      <c r="AF13" s="115"/>
      <c r="AG13" s="115"/>
      <c r="AH13" s="115"/>
      <c r="AI13" s="115"/>
      <c r="AJ13" s="115"/>
      <c r="AK13" s="115"/>
      <c r="AL13" s="116"/>
    </row>
    <row r="14" spans="1:39" ht="24.75" customHeight="1">
      <c r="A14" s="72" t="s">
        <v>11</v>
      </c>
      <c r="B14" s="12" t="s">
        <v>85</v>
      </c>
      <c r="C14" s="11"/>
      <c r="D14" s="12"/>
      <c r="E14" s="12"/>
      <c r="F14" s="12"/>
      <c r="G14" s="12"/>
      <c r="H14" s="376">
        <v>10000000</v>
      </c>
      <c r="I14" s="377"/>
      <c r="J14" s="377"/>
      <c r="K14" s="377"/>
      <c r="L14" s="377"/>
      <c r="M14" s="378"/>
      <c r="N14" s="14"/>
      <c r="O14" s="10" t="s">
        <v>11</v>
      </c>
      <c r="P14" s="11" t="s">
        <v>47</v>
      </c>
      <c r="Q14" s="13"/>
      <c r="R14" s="13"/>
      <c r="S14" s="13"/>
      <c r="T14" s="14"/>
      <c r="U14" s="379"/>
      <c r="V14" s="380"/>
      <c r="W14" s="380"/>
      <c r="X14" s="380"/>
      <c r="Y14" s="381"/>
      <c r="AA14" s="114" t="s">
        <v>116</v>
      </c>
      <c r="AB14" s="117" t="s">
        <v>158</v>
      </c>
      <c r="AC14" s="117"/>
      <c r="AD14" s="117"/>
      <c r="AE14" s="117"/>
      <c r="AF14" s="117"/>
      <c r="AG14" s="117"/>
      <c r="AH14" s="117"/>
      <c r="AI14" s="117"/>
      <c r="AJ14" s="117"/>
      <c r="AK14" s="117"/>
      <c r="AL14" s="118"/>
    </row>
    <row r="15" spans="1:39" ht="24.75" customHeight="1">
      <c r="A15" s="72" t="s">
        <v>15</v>
      </c>
      <c r="B15" s="16" t="s">
        <v>56</v>
      </c>
      <c r="C15" s="15"/>
      <c r="D15" s="16"/>
      <c r="E15" s="104" t="s">
        <v>13</v>
      </c>
      <c r="F15" s="71">
        <f>IF(H14="","",H15/H14*100)</f>
        <v>20</v>
      </c>
      <c r="G15" s="17" t="s">
        <v>14</v>
      </c>
      <c r="H15" s="376">
        <v>2000000</v>
      </c>
      <c r="I15" s="377"/>
      <c r="J15" s="377"/>
      <c r="K15" s="377"/>
      <c r="L15" s="377"/>
      <c r="M15" s="378"/>
      <c r="N15" s="74"/>
      <c r="O15" s="19" t="s">
        <v>15</v>
      </c>
      <c r="P15" s="15" t="s">
        <v>56</v>
      </c>
      <c r="Q15" s="18"/>
      <c r="R15" s="104" t="s">
        <v>16</v>
      </c>
      <c r="S15" s="12"/>
      <c r="T15" s="17" t="s">
        <v>14</v>
      </c>
      <c r="U15" s="379"/>
      <c r="V15" s="380"/>
      <c r="W15" s="380"/>
      <c r="X15" s="380"/>
      <c r="Y15" s="381"/>
      <c r="AA15" s="122" t="s">
        <v>117</v>
      </c>
      <c r="AB15" s="117" t="s">
        <v>135</v>
      </c>
      <c r="AC15" s="117"/>
      <c r="AD15" s="117"/>
      <c r="AE15" s="117"/>
      <c r="AF15" s="117"/>
      <c r="AG15" s="117"/>
      <c r="AH15" s="117"/>
      <c r="AI15" s="117"/>
      <c r="AJ15" s="117"/>
      <c r="AK15" s="117"/>
      <c r="AL15" s="118"/>
    </row>
    <row r="16" spans="1:39" ht="24.75" customHeight="1" thickBot="1">
      <c r="A16" s="72" t="s">
        <v>17</v>
      </c>
      <c r="B16" s="12" t="s">
        <v>62</v>
      </c>
      <c r="C16" s="11"/>
      <c r="D16" s="12"/>
      <c r="E16" s="10" t="s">
        <v>13</v>
      </c>
      <c r="F16" s="71">
        <f>IF(H14="","",F17-F15)</f>
        <v>80</v>
      </c>
      <c r="G16" s="107" t="s">
        <v>14</v>
      </c>
      <c r="H16" s="376">
        <v>8000000</v>
      </c>
      <c r="I16" s="377"/>
      <c r="J16" s="377"/>
      <c r="K16" s="377"/>
      <c r="L16" s="377"/>
      <c r="M16" s="378"/>
      <c r="N16" s="74"/>
      <c r="O16" s="69" t="s">
        <v>17</v>
      </c>
      <c r="P16" s="11" t="s">
        <v>62</v>
      </c>
      <c r="Q16" s="18"/>
      <c r="R16" s="10" t="s">
        <v>16</v>
      </c>
      <c r="S16" s="12"/>
      <c r="T16" s="107" t="s">
        <v>14</v>
      </c>
      <c r="U16" s="379"/>
      <c r="V16" s="380"/>
      <c r="W16" s="380"/>
      <c r="X16" s="380"/>
      <c r="Y16" s="381"/>
      <c r="AA16" s="123" t="s">
        <v>118</v>
      </c>
      <c r="AB16" s="117" t="s">
        <v>127</v>
      </c>
      <c r="AC16" s="117"/>
      <c r="AD16" s="117"/>
      <c r="AE16" s="117"/>
      <c r="AF16" s="117"/>
      <c r="AG16" s="117"/>
      <c r="AH16" s="117"/>
      <c r="AI16" s="117"/>
      <c r="AJ16" s="117"/>
      <c r="AK16" s="117"/>
      <c r="AL16" s="118"/>
    </row>
    <row r="17" spans="1:38" ht="24.75" customHeight="1" thickTop="1">
      <c r="A17" s="72" t="s">
        <v>18</v>
      </c>
      <c r="B17" s="16" t="s">
        <v>12</v>
      </c>
      <c r="C17" s="15"/>
      <c r="D17" s="16"/>
      <c r="E17" s="104" t="s">
        <v>13</v>
      </c>
      <c r="F17" s="71">
        <f>IF(H14="","",H17/H14*100)</f>
        <v>100</v>
      </c>
      <c r="G17" s="17" t="s">
        <v>14</v>
      </c>
      <c r="H17" s="376">
        <f>H15+H16</f>
        <v>10000000</v>
      </c>
      <c r="I17" s="377"/>
      <c r="J17" s="377"/>
      <c r="K17" s="377"/>
      <c r="L17" s="377"/>
      <c r="M17" s="378"/>
      <c r="N17" s="74"/>
      <c r="O17" s="19" t="s">
        <v>18</v>
      </c>
      <c r="P17" s="20" t="s">
        <v>12</v>
      </c>
      <c r="Q17" s="18"/>
      <c r="R17" s="104" t="s">
        <v>16</v>
      </c>
      <c r="S17" s="12"/>
      <c r="T17" s="17" t="s">
        <v>14</v>
      </c>
      <c r="U17" s="379"/>
      <c r="V17" s="380"/>
      <c r="W17" s="380"/>
      <c r="X17" s="380"/>
      <c r="Y17" s="381"/>
      <c r="AA17" s="124"/>
      <c r="AB17" s="119"/>
      <c r="AC17" s="119"/>
      <c r="AD17" s="119"/>
      <c r="AE17" s="119"/>
      <c r="AF17" s="119"/>
      <c r="AG17" s="119"/>
      <c r="AH17" s="119"/>
      <c r="AI17" s="119"/>
      <c r="AJ17" s="119"/>
      <c r="AK17" s="119"/>
      <c r="AL17" s="119"/>
    </row>
    <row r="18" spans="1:38" ht="24.75" customHeight="1">
      <c r="A18" s="72" t="s">
        <v>57</v>
      </c>
      <c r="B18" s="395" t="s">
        <v>80</v>
      </c>
      <c r="C18" s="395"/>
      <c r="D18" s="395"/>
      <c r="E18" s="10" t="s">
        <v>13</v>
      </c>
      <c r="F18" s="125">
        <v>0</v>
      </c>
      <c r="G18" s="107" t="s">
        <v>14</v>
      </c>
      <c r="H18" s="376">
        <f>H17*F18/100</f>
        <v>0</v>
      </c>
      <c r="I18" s="377"/>
      <c r="J18" s="377"/>
      <c r="K18" s="377"/>
      <c r="L18" s="377"/>
      <c r="M18" s="378"/>
      <c r="N18" s="74"/>
      <c r="O18" s="69" t="s">
        <v>57</v>
      </c>
      <c r="P18" s="396" t="s">
        <v>72</v>
      </c>
      <c r="Q18" s="396"/>
      <c r="R18" s="104" t="s">
        <v>16</v>
      </c>
      <c r="S18" s="12"/>
      <c r="T18" s="17" t="s">
        <v>14</v>
      </c>
      <c r="U18" s="379"/>
      <c r="V18" s="380"/>
      <c r="W18" s="380"/>
      <c r="X18" s="380"/>
      <c r="Y18" s="381"/>
    </row>
    <row r="19" spans="1:38" ht="24.75" customHeight="1">
      <c r="A19" s="72" t="s">
        <v>58</v>
      </c>
      <c r="B19" s="12" t="s">
        <v>64</v>
      </c>
      <c r="C19" s="11"/>
      <c r="D19" s="12"/>
      <c r="E19" s="10"/>
      <c r="F19" s="12"/>
      <c r="G19" s="107"/>
      <c r="H19" s="376">
        <v>1800000</v>
      </c>
      <c r="I19" s="377"/>
      <c r="J19" s="377"/>
      <c r="K19" s="377"/>
      <c r="L19" s="377"/>
      <c r="M19" s="378"/>
      <c r="N19" s="74"/>
      <c r="O19" s="69" t="s">
        <v>58</v>
      </c>
      <c r="P19" s="11" t="s">
        <v>73</v>
      </c>
      <c r="Q19" s="18"/>
      <c r="R19" s="10"/>
      <c r="S19" s="12"/>
      <c r="T19" s="107"/>
      <c r="U19" s="379"/>
      <c r="V19" s="380"/>
      <c r="W19" s="380"/>
      <c r="X19" s="380"/>
      <c r="Y19" s="381"/>
    </row>
    <row r="20" spans="1:38" ht="24.75" customHeight="1" thickBot="1">
      <c r="A20" s="73" t="s">
        <v>59</v>
      </c>
      <c r="B20" s="385" t="s">
        <v>81</v>
      </c>
      <c r="C20" s="385"/>
      <c r="D20" s="385"/>
      <c r="E20" s="385"/>
      <c r="F20" s="385"/>
      <c r="G20" s="386"/>
      <c r="H20" s="387">
        <f>IF(H14="","",H14-H17+H18)</f>
        <v>0</v>
      </c>
      <c r="I20" s="388"/>
      <c r="J20" s="388"/>
      <c r="K20" s="388"/>
      <c r="L20" s="388"/>
      <c r="M20" s="389"/>
      <c r="N20" s="74"/>
      <c r="O20" s="69" t="s">
        <v>59</v>
      </c>
      <c r="P20" s="390" t="s">
        <v>77</v>
      </c>
      <c r="Q20" s="390"/>
      <c r="R20" s="390"/>
      <c r="S20" s="390"/>
      <c r="T20" s="391"/>
      <c r="U20" s="379"/>
      <c r="V20" s="380"/>
      <c r="W20" s="380"/>
      <c r="X20" s="380"/>
      <c r="Y20" s="381"/>
    </row>
    <row r="21" spans="1:38" ht="24.75" customHeight="1" thickBot="1">
      <c r="A21" s="72" t="s">
        <v>82</v>
      </c>
      <c r="B21" s="22" t="s">
        <v>19</v>
      </c>
      <c r="C21" s="21"/>
      <c r="D21" s="22"/>
      <c r="E21" s="22"/>
      <c r="F21" s="23" t="s">
        <v>66</v>
      </c>
      <c r="G21" s="24"/>
      <c r="H21" s="392">
        <f>H17-H18-H19</f>
        <v>8200000</v>
      </c>
      <c r="I21" s="393"/>
      <c r="J21" s="393"/>
      <c r="K21" s="393"/>
      <c r="L21" s="393"/>
      <c r="M21" s="394"/>
      <c r="N21" s="75"/>
      <c r="O21" s="25" t="s">
        <v>60</v>
      </c>
      <c r="P21" s="26" t="s">
        <v>20</v>
      </c>
      <c r="Q21" s="27"/>
      <c r="R21" s="27"/>
      <c r="S21" s="23" t="s">
        <v>65</v>
      </c>
      <c r="T21" s="28"/>
      <c r="U21" s="379"/>
      <c r="V21" s="380"/>
      <c r="W21" s="380"/>
      <c r="X21" s="380"/>
      <c r="Y21" s="381"/>
    </row>
    <row r="22" spans="1:38" ht="24.75" customHeight="1" thickTop="1">
      <c r="A22" s="72" t="s">
        <v>83</v>
      </c>
      <c r="B22" s="12" t="s">
        <v>21</v>
      </c>
      <c r="C22" s="11"/>
      <c r="D22" s="12"/>
      <c r="E22" s="12"/>
      <c r="F22" s="13" t="s">
        <v>68</v>
      </c>
      <c r="G22" s="120">
        <v>0.1</v>
      </c>
      <c r="H22" s="376">
        <f>H21*G22</f>
        <v>820000</v>
      </c>
      <c r="I22" s="377"/>
      <c r="J22" s="377"/>
      <c r="K22" s="377"/>
      <c r="L22" s="377"/>
      <c r="M22" s="378"/>
      <c r="N22" s="76"/>
      <c r="O22" s="29" t="s">
        <v>61</v>
      </c>
      <c r="P22" s="30" t="s">
        <v>21</v>
      </c>
      <c r="Q22" s="31"/>
      <c r="R22" s="31"/>
      <c r="S22" s="13" t="s">
        <v>67</v>
      </c>
      <c r="T22" s="32" t="s">
        <v>22</v>
      </c>
      <c r="U22" s="379"/>
      <c r="V22" s="380"/>
      <c r="W22" s="380"/>
      <c r="X22" s="380"/>
      <c r="Y22" s="381"/>
      <c r="AA22" s="108" t="s">
        <v>128</v>
      </c>
      <c r="AB22" s="109"/>
      <c r="AC22" s="109"/>
      <c r="AD22" s="109"/>
      <c r="AE22" s="109"/>
      <c r="AF22" s="109"/>
      <c r="AG22" s="109"/>
      <c r="AH22" s="109"/>
      <c r="AI22" s="109"/>
      <c r="AJ22" s="109"/>
      <c r="AK22" s="109"/>
      <c r="AL22" s="110"/>
    </row>
    <row r="23" spans="1:38" ht="24.75" customHeight="1" thickBot="1">
      <c r="A23" s="77" t="s">
        <v>84</v>
      </c>
      <c r="B23" s="34" t="s">
        <v>23</v>
      </c>
      <c r="C23" s="33"/>
      <c r="D23" s="34"/>
      <c r="E23" s="34"/>
      <c r="F23" s="35" t="s">
        <v>70</v>
      </c>
      <c r="G23" s="36"/>
      <c r="H23" s="382">
        <f>H21+H22</f>
        <v>9020000</v>
      </c>
      <c r="I23" s="383"/>
      <c r="J23" s="383"/>
      <c r="K23" s="383"/>
      <c r="L23" s="383"/>
      <c r="M23" s="384"/>
      <c r="N23" s="76"/>
      <c r="O23" s="29" t="s">
        <v>63</v>
      </c>
      <c r="P23" s="30" t="s">
        <v>74</v>
      </c>
      <c r="Q23" s="31"/>
      <c r="R23" s="31"/>
      <c r="S23" s="31" t="s">
        <v>69</v>
      </c>
      <c r="T23" s="37"/>
      <c r="U23" s="379"/>
      <c r="V23" s="380"/>
      <c r="W23" s="380"/>
      <c r="X23" s="380"/>
      <c r="Y23" s="381"/>
      <c r="AA23" s="356" t="s">
        <v>129</v>
      </c>
      <c r="AB23" s="357"/>
      <c r="AC23" s="357"/>
      <c r="AD23" s="357"/>
      <c r="AE23" s="357"/>
      <c r="AF23" s="357"/>
      <c r="AG23" s="357"/>
      <c r="AH23" s="357"/>
      <c r="AI23" s="357"/>
      <c r="AJ23" s="357"/>
      <c r="AK23" s="357"/>
      <c r="AL23" s="358"/>
    </row>
    <row r="24" spans="1:38" ht="7.5" customHeight="1" thickTop="1">
      <c r="AA24" s="356" t="s">
        <v>130</v>
      </c>
      <c r="AB24" s="357"/>
      <c r="AC24" s="357"/>
      <c r="AD24" s="357"/>
      <c r="AE24" s="357"/>
      <c r="AF24" s="357"/>
      <c r="AG24" s="357"/>
      <c r="AH24" s="357"/>
      <c r="AI24" s="357"/>
      <c r="AJ24" s="357"/>
      <c r="AK24" s="357"/>
      <c r="AL24" s="358"/>
    </row>
    <row r="25" spans="1:38" ht="15" customHeight="1">
      <c r="B25" s="58" t="s">
        <v>24</v>
      </c>
      <c r="C25" s="355" t="s">
        <v>103</v>
      </c>
      <c r="D25" s="355"/>
      <c r="E25" s="355"/>
      <c r="F25" s="355"/>
      <c r="G25" s="355"/>
      <c r="H25" s="355"/>
      <c r="I25" s="355"/>
      <c r="J25" s="355"/>
      <c r="K25" s="355"/>
      <c r="L25" s="355"/>
      <c r="M25" s="355"/>
      <c r="N25" s="355"/>
      <c r="O25" s="355"/>
      <c r="P25" s="355"/>
      <c r="Q25" s="355"/>
      <c r="R25" s="355"/>
      <c r="S25" s="355"/>
      <c r="T25" s="355"/>
      <c r="U25" s="355"/>
      <c r="V25" s="355"/>
      <c r="W25" s="355"/>
      <c r="X25" s="355"/>
      <c r="Y25" s="355"/>
      <c r="AA25" s="356"/>
      <c r="AB25" s="357"/>
      <c r="AC25" s="357"/>
      <c r="AD25" s="357"/>
      <c r="AE25" s="357"/>
      <c r="AF25" s="357"/>
      <c r="AG25" s="357"/>
      <c r="AH25" s="357"/>
      <c r="AI25" s="357"/>
      <c r="AJ25" s="357"/>
      <c r="AK25" s="357"/>
      <c r="AL25" s="358"/>
    </row>
    <row r="26" spans="1:38" ht="15" customHeight="1">
      <c r="B26" s="58" t="s">
        <v>25</v>
      </c>
      <c r="C26" s="355" t="s">
        <v>79</v>
      </c>
      <c r="D26" s="355"/>
      <c r="E26" s="355"/>
      <c r="F26" s="355"/>
      <c r="G26" s="355"/>
      <c r="H26" s="355"/>
      <c r="I26" s="355"/>
      <c r="J26" s="355"/>
      <c r="K26" s="355"/>
      <c r="L26" s="355"/>
      <c r="M26" s="355"/>
      <c r="N26" s="355"/>
      <c r="O26" s="355"/>
      <c r="P26" s="355"/>
      <c r="Q26" s="355"/>
      <c r="R26" s="355"/>
      <c r="S26" s="355"/>
      <c r="T26" s="355"/>
      <c r="U26" s="355"/>
      <c r="V26" s="355"/>
      <c r="W26" s="355"/>
      <c r="X26" s="355"/>
      <c r="Y26" s="355"/>
      <c r="AA26" s="356" t="s">
        <v>131</v>
      </c>
      <c r="AB26" s="357"/>
      <c r="AC26" s="357"/>
      <c r="AD26" s="357"/>
      <c r="AE26" s="357"/>
      <c r="AF26" s="357"/>
      <c r="AG26" s="357"/>
      <c r="AH26" s="357"/>
      <c r="AI26" s="357"/>
      <c r="AJ26" s="357"/>
      <c r="AK26" s="357"/>
      <c r="AL26" s="358"/>
    </row>
    <row r="27" spans="1:38" ht="15" customHeight="1">
      <c r="B27" s="58" t="s">
        <v>53</v>
      </c>
      <c r="C27" s="355" t="s">
        <v>86</v>
      </c>
      <c r="D27" s="355"/>
      <c r="E27" s="355"/>
      <c r="F27" s="355"/>
      <c r="G27" s="355"/>
      <c r="H27" s="355"/>
      <c r="I27" s="355"/>
      <c r="J27" s="355"/>
      <c r="K27" s="355"/>
      <c r="L27" s="355"/>
      <c r="M27" s="355"/>
      <c r="N27" s="355"/>
      <c r="O27" s="355"/>
      <c r="P27" s="355"/>
      <c r="Q27" s="355"/>
      <c r="R27" s="355"/>
      <c r="S27" s="355"/>
      <c r="T27" s="355"/>
      <c r="U27" s="355"/>
      <c r="V27" s="355"/>
      <c r="W27" s="355"/>
      <c r="X27" s="355"/>
      <c r="Y27" s="355"/>
      <c r="AA27" s="356"/>
      <c r="AB27" s="357"/>
      <c r="AC27" s="357"/>
      <c r="AD27" s="357"/>
      <c r="AE27" s="357"/>
      <c r="AF27" s="357"/>
      <c r="AG27" s="357"/>
      <c r="AH27" s="357"/>
      <c r="AI27" s="357"/>
      <c r="AJ27" s="357"/>
      <c r="AK27" s="357"/>
      <c r="AL27" s="358"/>
    </row>
    <row r="28" spans="1:38" ht="10.5" customHeight="1">
      <c r="I28" s="38"/>
      <c r="J28" s="38"/>
      <c r="K28" s="38"/>
      <c r="L28" s="38"/>
      <c r="O28" s="38"/>
      <c r="P28" s="38"/>
      <c r="Q28" s="38"/>
      <c r="R28" s="38"/>
      <c r="AA28" s="356" t="s">
        <v>133</v>
      </c>
      <c r="AB28" s="357"/>
      <c r="AC28" s="357"/>
      <c r="AD28" s="357"/>
      <c r="AE28" s="357"/>
      <c r="AF28" s="357"/>
      <c r="AG28" s="357"/>
      <c r="AH28" s="357"/>
      <c r="AI28" s="357"/>
      <c r="AJ28" s="357"/>
      <c r="AK28" s="357"/>
      <c r="AL28" s="358"/>
    </row>
    <row r="29" spans="1:38" ht="15.75" customHeight="1">
      <c r="A29" s="368" t="s">
        <v>147</v>
      </c>
      <c r="B29" s="369"/>
      <c r="C29" s="370"/>
      <c r="D29" s="374" t="s">
        <v>26</v>
      </c>
      <c r="E29" s="301"/>
      <c r="F29" s="301"/>
      <c r="G29" s="301"/>
      <c r="H29" s="301"/>
      <c r="I29" s="301"/>
      <c r="J29" s="290"/>
      <c r="K29" s="289" t="s">
        <v>27</v>
      </c>
      <c r="L29" s="301"/>
      <c r="M29" s="301"/>
      <c r="N29" s="290"/>
      <c r="O29" s="360" t="s">
        <v>41</v>
      </c>
      <c r="P29" s="361"/>
      <c r="Q29" s="361"/>
      <c r="R29" s="361"/>
      <c r="S29" s="364" t="s">
        <v>46</v>
      </c>
      <c r="T29" s="365"/>
      <c r="U29" s="325" t="s">
        <v>28</v>
      </c>
      <c r="V29" s="325"/>
      <c r="W29" s="325"/>
      <c r="X29" s="325"/>
      <c r="Y29" s="325"/>
      <c r="AA29" s="356"/>
      <c r="AB29" s="357"/>
      <c r="AC29" s="357"/>
      <c r="AD29" s="357"/>
      <c r="AE29" s="357"/>
      <c r="AF29" s="357"/>
      <c r="AG29" s="357"/>
      <c r="AH29" s="357"/>
      <c r="AI29" s="357"/>
      <c r="AJ29" s="357"/>
      <c r="AK29" s="357"/>
      <c r="AL29" s="358"/>
    </row>
    <row r="30" spans="1:38" ht="15.75" customHeight="1">
      <c r="A30" s="371"/>
      <c r="B30" s="372"/>
      <c r="C30" s="373"/>
      <c r="D30" s="375"/>
      <c r="E30" s="359"/>
      <c r="F30" s="359"/>
      <c r="G30" s="359"/>
      <c r="H30" s="359"/>
      <c r="I30" s="359"/>
      <c r="J30" s="294"/>
      <c r="K30" s="293"/>
      <c r="L30" s="359"/>
      <c r="M30" s="359"/>
      <c r="N30" s="294"/>
      <c r="O30" s="362"/>
      <c r="P30" s="363"/>
      <c r="Q30" s="363"/>
      <c r="R30" s="363"/>
      <c r="S30" s="366"/>
      <c r="T30" s="367"/>
      <c r="U30" s="325"/>
      <c r="V30" s="325"/>
      <c r="W30" s="325"/>
      <c r="X30" s="325"/>
      <c r="Y30" s="325"/>
      <c r="AA30" s="356" t="s">
        <v>132</v>
      </c>
      <c r="AB30" s="357"/>
      <c r="AC30" s="357"/>
      <c r="AD30" s="357"/>
      <c r="AE30" s="357"/>
      <c r="AF30" s="357"/>
      <c r="AG30" s="357"/>
      <c r="AH30" s="357"/>
      <c r="AI30" s="357"/>
      <c r="AJ30" s="357"/>
      <c r="AK30" s="357"/>
      <c r="AL30" s="358"/>
    </row>
    <row r="31" spans="1:38" ht="16.5" customHeight="1">
      <c r="A31" s="131"/>
      <c r="B31" s="133"/>
      <c r="C31" s="133"/>
      <c r="D31" s="346"/>
      <c r="E31" s="347"/>
      <c r="F31" s="347"/>
      <c r="G31" s="347"/>
      <c r="H31" s="347"/>
      <c r="I31" s="347"/>
      <c r="J31" s="348"/>
      <c r="K31" s="336" t="s">
        <v>102</v>
      </c>
      <c r="L31" s="337"/>
      <c r="M31" s="340" t="s">
        <v>29</v>
      </c>
      <c r="N31" s="341"/>
      <c r="O31" s="344" t="s">
        <v>42</v>
      </c>
      <c r="P31" s="345"/>
      <c r="Q31" s="254" t="s">
        <v>44</v>
      </c>
      <c r="R31" s="256"/>
      <c r="S31" s="352"/>
      <c r="T31" s="290"/>
      <c r="U31" s="354"/>
      <c r="V31" s="354"/>
      <c r="W31" s="354"/>
      <c r="X31" s="354"/>
      <c r="Y31" s="354"/>
      <c r="AA31" s="111"/>
      <c r="AB31" s="112"/>
      <c r="AC31" s="112"/>
      <c r="AD31" s="112"/>
      <c r="AE31" s="112"/>
      <c r="AF31" s="112"/>
      <c r="AG31" s="112"/>
      <c r="AH31" s="112"/>
      <c r="AI31" s="112"/>
      <c r="AJ31" s="112"/>
      <c r="AK31" s="112"/>
      <c r="AL31" s="113"/>
    </row>
    <row r="32" spans="1:38" ht="16.5" customHeight="1">
      <c r="A32" s="132"/>
      <c r="B32" s="134"/>
      <c r="C32" s="134"/>
      <c r="D32" s="349"/>
      <c r="E32" s="350"/>
      <c r="F32" s="350"/>
      <c r="G32" s="350"/>
      <c r="H32" s="350"/>
      <c r="I32" s="350"/>
      <c r="J32" s="351"/>
      <c r="K32" s="338"/>
      <c r="L32" s="339"/>
      <c r="M32" s="342"/>
      <c r="N32" s="343"/>
      <c r="O32" s="331" t="s">
        <v>43</v>
      </c>
      <c r="P32" s="332"/>
      <c r="Q32" s="333" t="s">
        <v>45</v>
      </c>
      <c r="R32" s="334"/>
      <c r="S32" s="353"/>
      <c r="T32" s="294"/>
      <c r="U32" s="354"/>
      <c r="V32" s="354"/>
      <c r="W32" s="354"/>
      <c r="X32" s="354"/>
      <c r="Y32" s="354"/>
      <c r="AA32" s="111" t="s">
        <v>134</v>
      </c>
      <c r="AB32" s="112"/>
      <c r="AC32" s="112"/>
      <c r="AD32" s="112"/>
      <c r="AE32" s="112"/>
      <c r="AF32" s="112"/>
      <c r="AG32" s="112"/>
      <c r="AH32" s="112"/>
      <c r="AI32" s="112"/>
      <c r="AJ32" s="112"/>
      <c r="AK32" s="112"/>
      <c r="AL32" s="113"/>
    </row>
    <row r="33" spans="1:38" ht="16.5" customHeight="1">
      <c r="A33" s="131"/>
      <c r="B33" s="133"/>
      <c r="C33" s="133"/>
      <c r="D33" s="346"/>
      <c r="E33" s="347"/>
      <c r="F33" s="347"/>
      <c r="G33" s="347"/>
      <c r="H33" s="347"/>
      <c r="I33" s="347"/>
      <c r="J33" s="348"/>
      <c r="K33" s="336" t="s">
        <v>102</v>
      </c>
      <c r="L33" s="337"/>
      <c r="M33" s="340" t="s">
        <v>29</v>
      </c>
      <c r="N33" s="341"/>
      <c r="O33" s="344" t="s">
        <v>42</v>
      </c>
      <c r="P33" s="345"/>
      <c r="Q33" s="254" t="s">
        <v>44</v>
      </c>
      <c r="R33" s="256"/>
      <c r="S33" s="352"/>
      <c r="T33" s="290"/>
      <c r="U33" s="330"/>
      <c r="V33" s="330"/>
      <c r="W33" s="330"/>
      <c r="X33" s="330"/>
      <c r="Y33" s="330"/>
      <c r="AA33" s="111"/>
      <c r="AB33" s="112"/>
      <c r="AC33" s="112"/>
      <c r="AD33" s="112"/>
      <c r="AE33" s="112"/>
      <c r="AF33" s="112"/>
      <c r="AG33" s="112"/>
      <c r="AH33" s="112"/>
      <c r="AI33" s="112"/>
      <c r="AJ33" s="112"/>
      <c r="AK33" s="112"/>
      <c r="AL33" s="113"/>
    </row>
    <row r="34" spans="1:38" ht="16.5" customHeight="1">
      <c r="A34" s="132"/>
      <c r="B34" s="134"/>
      <c r="C34" s="134"/>
      <c r="D34" s="349"/>
      <c r="E34" s="350"/>
      <c r="F34" s="350"/>
      <c r="G34" s="350"/>
      <c r="H34" s="350"/>
      <c r="I34" s="350"/>
      <c r="J34" s="351"/>
      <c r="K34" s="338"/>
      <c r="L34" s="339"/>
      <c r="M34" s="342"/>
      <c r="N34" s="343"/>
      <c r="O34" s="331" t="s">
        <v>43</v>
      </c>
      <c r="P34" s="332"/>
      <c r="Q34" s="333" t="s">
        <v>45</v>
      </c>
      <c r="R34" s="334"/>
      <c r="S34" s="353"/>
      <c r="T34" s="294"/>
      <c r="U34" s="330"/>
      <c r="V34" s="330"/>
      <c r="W34" s="330"/>
      <c r="X34" s="330"/>
      <c r="Y34" s="330"/>
      <c r="AA34" s="111" t="s">
        <v>156</v>
      </c>
      <c r="AB34" s="112"/>
      <c r="AC34" s="112"/>
      <c r="AD34" s="112"/>
      <c r="AE34" s="112"/>
      <c r="AF34" s="112"/>
      <c r="AG34" s="112"/>
      <c r="AH34" s="112"/>
      <c r="AI34" s="112"/>
      <c r="AJ34" s="112"/>
      <c r="AK34" s="112"/>
      <c r="AL34" s="113"/>
    </row>
    <row r="35" spans="1:38" ht="16.5" customHeight="1" thickBot="1">
      <c r="A35" s="131"/>
      <c r="B35" s="133"/>
      <c r="C35" s="133"/>
      <c r="D35" s="346"/>
      <c r="E35" s="347"/>
      <c r="F35" s="347"/>
      <c r="G35" s="347"/>
      <c r="H35" s="347"/>
      <c r="I35" s="347"/>
      <c r="J35" s="348"/>
      <c r="K35" s="336" t="s">
        <v>102</v>
      </c>
      <c r="L35" s="337"/>
      <c r="M35" s="340" t="s">
        <v>29</v>
      </c>
      <c r="N35" s="341"/>
      <c r="O35" s="344" t="s">
        <v>42</v>
      </c>
      <c r="P35" s="345"/>
      <c r="Q35" s="254" t="s">
        <v>44</v>
      </c>
      <c r="R35" s="256"/>
      <c r="S35" s="352"/>
      <c r="T35" s="290"/>
      <c r="U35" s="354"/>
      <c r="V35" s="354"/>
      <c r="W35" s="354"/>
      <c r="X35" s="354"/>
      <c r="Y35" s="354"/>
      <c r="AA35" s="126"/>
      <c r="AB35" s="127"/>
      <c r="AC35" s="127"/>
      <c r="AD35" s="127"/>
      <c r="AE35" s="127"/>
      <c r="AF35" s="127"/>
      <c r="AG35" s="127"/>
      <c r="AH35" s="127"/>
      <c r="AI35" s="127"/>
      <c r="AJ35" s="127"/>
      <c r="AK35" s="127"/>
      <c r="AL35" s="128"/>
    </row>
    <row r="36" spans="1:38" ht="16.5" customHeight="1" thickTop="1">
      <c r="A36" s="132"/>
      <c r="B36" s="134"/>
      <c r="C36" s="134"/>
      <c r="D36" s="349"/>
      <c r="E36" s="350"/>
      <c r="F36" s="350"/>
      <c r="G36" s="350"/>
      <c r="H36" s="350"/>
      <c r="I36" s="350"/>
      <c r="J36" s="351"/>
      <c r="K36" s="338"/>
      <c r="L36" s="339"/>
      <c r="M36" s="342"/>
      <c r="N36" s="343"/>
      <c r="O36" s="331" t="s">
        <v>43</v>
      </c>
      <c r="P36" s="332"/>
      <c r="Q36" s="333" t="s">
        <v>45</v>
      </c>
      <c r="R36" s="334"/>
      <c r="S36" s="353"/>
      <c r="T36" s="294"/>
      <c r="U36" s="354"/>
      <c r="V36" s="354"/>
      <c r="W36" s="354"/>
      <c r="X36" s="354"/>
      <c r="Y36" s="354"/>
    </row>
    <row r="37" spans="1:38" ht="16.5" customHeight="1">
      <c r="A37" s="131"/>
      <c r="B37" s="133"/>
      <c r="C37" s="133"/>
      <c r="D37" s="346"/>
      <c r="E37" s="347"/>
      <c r="F37" s="347"/>
      <c r="G37" s="347"/>
      <c r="H37" s="347"/>
      <c r="I37" s="347"/>
      <c r="J37" s="348"/>
      <c r="K37" s="336" t="s">
        <v>102</v>
      </c>
      <c r="L37" s="337"/>
      <c r="M37" s="340" t="s">
        <v>29</v>
      </c>
      <c r="N37" s="341"/>
      <c r="O37" s="344" t="s">
        <v>42</v>
      </c>
      <c r="P37" s="345"/>
      <c r="Q37" s="254" t="s">
        <v>44</v>
      </c>
      <c r="R37" s="256"/>
      <c r="S37" s="352"/>
      <c r="T37" s="290"/>
      <c r="U37" s="330"/>
      <c r="V37" s="330"/>
      <c r="W37" s="330"/>
      <c r="X37" s="330"/>
      <c r="Y37" s="330"/>
    </row>
    <row r="38" spans="1:38" ht="16.5" customHeight="1">
      <c r="A38" s="132"/>
      <c r="B38" s="134"/>
      <c r="C38" s="134"/>
      <c r="D38" s="349"/>
      <c r="E38" s="350"/>
      <c r="F38" s="350"/>
      <c r="G38" s="350"/>
      <c r="H38" s="350"/>
      <c r="I38" s="350"/>
      <c r="J38" s="351"/>
      <c r="K38" s="338"/>
      <c r="L38" s="339"/>
      <c r="M38" s="342"/>
      <c r="N38" s="343"/>
      <c r="O38" s="331" t="s">
        <v>43</v>
      </c>
      <c r="P38" s="332"/>
      <c r="Q38" s="333" t="s">
        <v>45</v>
      </c>
      <c r="R38" s="334"/>
      <c r="S38" s="353"/>
      <c r="T38" s="294"/>
      <c r="U38" s="330"/>
      <c r="V38" s="330"/>
      <c r="W38" s="330"/>
      <c r="X38" s="330"/>
      <c r="Y38" s="330"/>
    </row>
    <row r="39" spans="1:38" ht="16.5" customHeight="1">
      <c r="A39" s="131"/>
      <c r="B39" s="133"/>
      <c r="C39" s="133"/>
      <c r="D39" s="346"/>
      <c r="E39" s="347"/>
      <c r="F39" s="347"/>
      <c r="G39" s="347"/>
      <c r="H39" s="347"/>
      <c r="I39" s="347"/>
      <c r="J39" s="348"/>
      <c r="K39" s="336" t="s">
        <v>102</v>
      </c>
      <c r="L39" s="337"/>
      <c r="M39" s="340" t="s">
        <v>29</v>
      </c>
      <c r="N39" s="341"/>
      <c r="O39" s="344" t="s">
        <v>42</v>
      </c>
      <c r="P39" s="345"/>
      <c r="Q39" s="254" t="s">
        <v>44</v>
      </c>
      <c r="R39" s="256"/>
      <c r="S39" s="352"/>
      <c r="T39" s="290"/>
      <c r="U39" s="330"/>
      <c r="V39" s="330"/>
      <c r="W39" s="330"/>
      <c r="X39" s="330"/>
      <c r="Y39" s="330"/>
    </row>
    <row r="40" spans="1:38" ht="16.5" customHeight="1">
      <c r="A40" s="132"/>
      <c r="B40" s="134"/>
      <c r="C40" s="134"/>
      <c r="D40" s="349"/>
      <c r="E40" s="350"/>
      <c r="F40" s="350"/>
      <c r="G40" s="350"/>
      <c r="H40" s="350"/>
      <c r="I40" s="350"/>
      <c r="J40" s="351"/>
      <c r="K40" s="338"/>
      <c r="L40" s="339"/>
      <c r="M40" s="342"/>
      <c r="N40" s="343"/>
      <c r="O40" s="331" t="s">
        <v>43</v>
      </c>
      <c r="P40" s="332"/>
      <c r="Q40" s="333" t="s">
        <v>45</v>
      </c>
      <c r="R40" s="334"/>
      <c r="S40" s="353"/>
      <c r="T40" s="294"/>
      <c r="U40" s="330"/>
      <c r="V40" s="330"/>
      <c r="W40" s="330"/>
      <c r="X40" s="330"/>
      <c r="Y40" s="330"/>
    </row>
    <row r="41" spans="1:38" ht="10.5" customHeight="1">
      <c r="E41" s="39"/>
      <c r="S41" s="100"/>
      <c r="T41" s="100"/>
      <c r="U41" s="101"/>
      <c r="V41" s="101"/>
      <c r="W41" s="101"/>
      <c r="X41" s="101"/>
      <c r="Y41" s="40"/>
    </row>
    <row r="42" spans="1:38" ht="15.75" customHeight="1">
      <c r="A42" s="1" t="s">
        <v>30</v>
      </c>
      <c r="E42" s="39"/>
      <c r="S42" s="102"/>
      <c r="T42" s="102"/>
      <c r="U42" s="101"/>
      <c r="V42" s="101"/>
      <c r="W42" s="101"/>
      <c r="X42" s="101"/>
      <c r="Y42" s="40"/>
    </row>
    <row r="43" spans="1:38" ht="24" customHeight="1">
      <c r="A43" s="335" t="s">
        <v>31</v>
      </c>
      <c r="B43" s="206"/>
      <c r="C43" s="206"/>
      <c r="D43" s="206"/>
      <c r="E43" s="12" t="s">
        <v>32</v>
      </c>
      <c r="F43" s="12"/>
      <c r="G43" s="12"/>
      <c r="H43" s="42"/>
      <c r="I43" s="335" t="s">
        <v>33</v>
      </c>
      <c r="J43" s="206"/>
      <c r="K43" s="206"/>
      <c r="L43" s="207"/>
      <c r="M43" s="335" t="s">
        <v>34</v>
      </c>
      <c r="N43" s="206"/>
      <c r="O43" s="206"/>
      <c r="P43" s="207"/>
      <c r="Q43" s="335" t="s">
        <v>35</v>
      </c>
      <c r="R43" s="206"/>
      <c r="S43" s="206"/>
      <c r="T43" s="207"/>
      <c r="U43" s="335" t="s">
        <v>75</v>
      </c>
      <c r="V43" s="206"/>
      <c r="W43" s="206"/>
      <c r="X43" s="206"/>
      <c r="Y43" s="207"/>
    </row>
    <row r="44" spans="1:38" ht="22.5" customHeight="1">
      <c r="A44" s="43"/>
      <c r="B44" s="44"/>
      <c r="C44" s="44"/>
      <c r="D44" s="44"/>
      <c r="H44" s="45"/>
      <c r="I44" s="16"/>
      <c r="J44" s="16"/>
      <c r="K44" s="16"/>
      <c r="L44" s="42"/>
      <c r="M44" s="46"/>
      <c r="N44" s="47"/>
      <c r="O44" s="47"/>
      <c r="P44" s="48"/>
      <c r="Q44" s="49"/>
      <c r="R44" s="50"/>
      <c r="S44" s="50"/>
      <c r="T44" s="51"/>
      <c r="U44" s="308"/>
      <c r="V44" s="309"/>
      <c r="W44" s="309"/>
      <c r="X44" s="309"/>
      <c r="Y44" s="310"/>
    </row>
    <row r="45" spans="1:38" ht="22.5" customHeight="1">
      <c r="A45" s="52"/>
      <c r="B45" s="53"/>
      <c r="C45" s="53"/>
      <c r="D45" s="53"/>
      <c r="E45" s="103"/>
      <c r="F45" s="103"/>
      <c r="G45" s="12"/>
      <c r="H45" s="42"/>
      <c r="I45" s="12"/>
      <c r="J45" s="12"/>
      <c r="K45" s="12"/>
      <c r="L45" s="42"/>
      <c r="M45" s="41"/>
      <c r="N45" s="12"/>
      <c r="O45" s="12"/>
      <c r="P45" s="54"/>
      <c r="Q45" s="10"/>
      <c r="R45" s="10"/>
      <c r="S45" s="10"/>
      <c r="T45" s="54"/>
      <c r="U45" s="308"/>
      <c r="V45" s="309"/>
      <c r="W45" s="309"/>
      <c r="X45" s="309"/>
      <c r="Y45" s="310"/>
    </row>
    <row r="46" spans="1:38" ht="22.5" customHeight="1">
      <c r="A46" s="55"/>
      <c r="B46" s="56"/>
      <c r="C46" s="56"/>
      <c r="D46" s="56"/>
      <c r="E46" s="102"/>
      <c r="F46" s="102"/>
      <c r="G46" s="22"/>
      <c r="H46" s="57"/>
      <c r="I46" s="22"/>
      <c r="J46" s="22"/>
      <c r="K46" s="22"/>
      <c r="L46" s="42"/>
      <c r="M46" s="41"/>
      <c r="N46" s="12"/>
      <c r="O46" s="12"/>
      <c r="P46" s="54"/>
      <c r="Q46" s="10"/>
      <c r="R46" s="105"/>
      <c r="S46" s="105"/>
      <c r="T46" s="99"/>
      <c r="U46" s="308"/>
      <c r="V46" s="309"/>
      <c r="W46" s="309"/>
      <c r="X46" s="309"/>
      <c r="Y46" s="310"/>
    </row>
    <row r="47" spans="1:38" ht="7.5" customHeight="1" thickBot="1">
      <c r="U47" s="311"/>
      <c r="V47" s="311"/>
      <c r="W47" s="311"/>
      <c r="X47" s="311"/>
      <c r="Y47" s="311"/>
    </row>
    <row r="48" spans="1:38" ht="12" customHeight="1" thickTop="1">
      <c r="B48" s="58"/>
      <c r="C48" s="58"/>
      <c r="D48" s="58"/>
      <c r="E48" s="58"/>
      <c r="F48" s="58"/>
      <c r="G48" s="58"/>
      <c r="H48" s="58"/>
      <c r="I48" s="58"/>
      <c r="J48" s="58"/>
      <c r="K48" s="58"/>
      <c r="L48" s="59"/>
      <c r="M48" s="312" t="s">
        <v>76</v>
      </c>
      <c r="N48" s="313"/>
      <c r="O48" s="313"/>
      <c r="P48" s="313"/>
      <c r="Q48" s="313"/>
      <c r="R48" s="313"/>
      <c r="S48" s="313"/>
      <c r="T48" s="314"/>
      <c r="U48" s="318"/>
      <c r="V48" s="319"/>
      <c r="W48" s="319"/>
      <c r="X48" s="319"/>
      <c r="Y48" s="320"/>
    </row>
    <row r="49" spans="1:25" ht="18" customHeight="1" thickBot="1">
      <c r="A49" s="60"/>
      <c r="B49" s="58"/>
      <c r="C49" s="58"/>
      <c r="D49" s="58"/>
      <c r="E49" s="58"/>
      <c r="F49" s="58"/>
      <c r="H49" s="61"/>
      <c r="I49" s="61"/>
      <c r="J49" s="61"/>
      <c r="K49" s="61"/>
      <c r="L49" s="59"/>
      <c r="M49" s="315"/>
      <c r="N49" s="316"/>
      <c r="O49" s="316"/>
      <c r="P49" s="316"/>
      <c r="Q49" s="316"/>
      <c r="R49" s="316"/>
      <c r="S49" s="316"/>
      <c r="T49" s="317"/>
      <c r="U49" s="321"/>
      <c r="V49" s="322"/>
      <c r="W49" s="322"/>
      <c r="X49" s="322"/>
      <c r="Y49" s="323"/>
    </row>
    <row r="50" spans="1:25" ht="7.5" customHeight="1" thickTop="1" thickBot="1">
      <c r="A50" s="62"/>
      <c r="B50" s="62"/>
      <c r="C50" s="62"/>
      <c r="D50" s="63"/>
      <c r="E50" s="62"/>
      <c r="F50" s="63"/>
      <c r="G50" s="63"/>
      <c r="H50" s="62"/>
      <c r="I50" s="62"/>
      <c r="J50" s="62"/>
      <c r="K50" s="62"/>
      <c r="L50" s="62"/>
      <c r="M50" s="62"/>
      <c r="N50" s="62"/>
      <c r="O50" s="63"/>
      <c r="P50" s="63"/>
      <c r="Q50" s="63"/>
      <c r="R50" s="63"/>
      <c r="S50" s="63"/>
      <c r="T50" s="62"/>
      <c r="U50" s="63"/>
      <c r="V50" s="63"/>
      <c r="W50" s="62"/>
    </row>
    <row r="51" spans="1:25" ht="18" customHeight="1">
      <c r="A51" s="38"/>
      <c r="B51" s="38"/>
      <c r="C51" s="38"/>
      <c r="D51" s="280"/>
      <c r="E51" s="280"/>
      <c r="F51" s="64"/>
      <c r="G51" s="64"/>
      <c r="H51" s="64"/>
      <c r="I51" s="65"/>
      <c r="J51" s="65"/>
      <c r="K51" s="65"/>
      <c r="L51" s="285" t="s">
        <v>36</v>
      </c>
      <c r="M51" s="286"/>
      <c r="N51" s="285" t="s">
        <v>39</v>
      </c>
      <c r="O51" s="286"/>
      <c r="P51" s="58"/>
      <c r="Q51" s="281" t="s">
        <v>151</v>
      </c>
      <c r="R51" s="282"/>
      <c r="S51" s="283" t="s">
        <v>37</v>
      </c>
      <c r="T51" s="284"/>
      <c r="U51" s="283" t="s">
        <v>38</v>
      </c>
      <c r="V51" s="284"/>
      <c r="W51" s="283" t="s">
        <v>40</v>
      </c>
      <c r="X51" s="287"/>
      <c r="Y51" s="288"/>
    </row>
    <row r="52" spans="1:25" ht="17.25" customHeight="1">
      <c r="A52" s="38"/>
      <c r="B52" s="38"/>
      <c r="C52" s="38"/>
      <c r="D52" s="38"/>
      <c r="E52" s="62"/>
      <c r="F52" s="66"/>
      <c r="G52" s="66"/>
      <c r="H52" s="66"/>
      <c r="I52" s="101"/>
      <c r="J52" s="101"/>
      <c r="K52" s="101"/>
      <c r="L52" s="289"/>
      <c r="M52" s="290"/>
      <c r="N52" s="295"/>
      <c r="O52" s="296"/>
      <c r="Q52" s="324"/>
      <c r="R52" s="325"/>
      <c r="S52" s="295"/>
      <c r="T52" s="296"/>
      <c r="U52" s="295"/>
      <c r="V52" s="296"/>
      <c r="W52" s="289"/>
      <c r="X52" s="301"/>
      <c r="Y52" s="302"/>
    </row>
    <row r="53" spans="1:25" ht="17.25" customHeight="1">
      <c r="A53" s="38"/>
      <c r="B53" s="38"/>
      <c r="C53" s="38"/>
      <c r="D53" s="38"/>
      <c r="E53" s="62"/>
      <c r="F53" s="66"/>
      <c r="G53" s="66"/>
      <c r="H53" s="66"/>
      <c r="I53" s="101"/>
      <c r="J53" s="101"/>
      <c r="K53" s="101"/>
      <c r="L53" s="291"/>
      <c r="M53" s="292"/>
      <c r="N53" s="297"/>
      <c r="O53" s="298"/>
      <c r="Q53" s="324"/>
      <c r="R53" s="325"/>
      <c r="S53" s="297"/>
      <c r="T53" s="298"/>
      <c r="U53" s="297"/>
      <c r="V53" s="298"/>
      <c r="W53" s="291"/>
      <c r="X53" s="303"/>
      <c r="Y53" s="304"/>
    </row>
    <row r="54" spans="1:25" ht="17.25" customHeight="1" thickBot="1">
      <c r="E54" s="38"/>
      <c r="F54" s="66"/>
      <c r="G54" s="66"/>
      <c r="H54" s="66"/>
      <c r="I54" s="101"/>
      <c r="J54" s="101"/>
      <c r="K54" s="101"/>
      <c r="L54" s="293"/>
      <c r="M54" s="294"/>
      <c r="N54" s="299"/>
      <c r="O54" s="300"/>
      <c r="Q54" s="326"/>
      <c r="R54" s="327"/>
      <c r="S54" s="328"/>
      <c r="T54" s="329"/>
      <c r="U54" s="328"/>
      <c r="V54" s="329"/>
      <c r="W54" s="305"/>
      <c r="X54" s="306"/>
      <c r="Y54" s="307"/>
    </row>
  </sheetData>
  <sheetProtection algorithmName="SHA-512" hashValue="x+SHlpO3e2jIknvoiA6AvYKjPPMLu5bs8EYNEP2sbm98QcT6tEAGS8oFVkuhY1xQveXt6bk41lFYPHeh9SIBHw==" saltValue="44h9eLyo6HOtDEeRWzayPA==" spinCount="100000" sheet="1" objects="1" scenarios="1" selectLockedCells="1"/>
  <mergeCells count="141">
    <mergeCell ref="K2:P2"/>
    <mergeCell ref="A7:D7"/>
    <mergeCell ref="E7:M7"/>
    <mergeCell ref="N7:Y7"/>
    <mergeCell ref="A8:D8"/>
    <mergeCell ref="N8:O8"/>
    <mergeCell ref="P8:Y8"/>
    <mergeCell ref="A10:D10"/>
    <mergeCell ref="E10:M10"/>
    <mergeCell ref="N10:O10"/>
    <mergeCell ref="P10:Y10"/>
    <mergeCell ref="E8:G8"/>
    <mergeCell ref="I8:M8"/>
    <mergeCell ref="A11:D11"/>
    <mergeCell ref="E11:M11"/>
    <mergeCell ref="N11:O11"/>
    <mergeCell ref="P11:W11"/>
    <mergeCell ref="A9:D9"/>
    <mergeCell ref="E9:F9"/>
    <mergeCell ref="H9:I9"/>
    <mergeCell ref="K9:L9"/>
    <mergeCell ref="N9:O9"/>
    <mergeCell ref="P9:Y9"/>
    <mergeCell ref="A13:D13"/>
    <mergeCell ref="E13:G13"/>
    <mergeCell ref="H13:I13"/>
    <mergeCell ref="J13:M13"/>
    <mergeCell ref="N13:Y13"/>
    <mergeCell ref="H14:M14"/>
    <mergeCell ref="U14:Y14"/>
    <mergeCell ref="A12:D12"/>
    <mergeCell ref="E12:M12"/>
    <mergeCell ref="N12:P12"/>
    <mergeCell ref="Q12:S12"/>
    <mergeCell ref="T12:V12"/>
    <mergeCell ref="W12:Y12"/>
    <mergeCell ref="B18:D18"/>
    <mergeCell ref="H18:M18"/>
    <mergeCell ref="P18:Q18"/>
    <mergeCell ref="U18:Y18"/>
    <mergeCell ref="H19:M19"/>
    <mergeCell ref="U19:Y19"/>
    <mergeCell ref="H15:M15"/>
    <mergeCell ref="U15:Y15"/>
    <mergeCell ref="H16:M16"/>
    <mergeCell ref="U16:Y16"/>
    <mergeCell ref="H17:M17"/>
    <mergeCell ref="U17:Y17"/>
    <mergeCell ref="H22:M22"/>
    <mergeCell ref="U22:Y22"/>
    <mergeCell ref="H23:M23"/>
    <mergeCell ref="U23:Y23"/>
    <mergeCell ref="AA23:AL23"/>
    <mergeCell ref="AA24:AL25"/>
    <mergeCell ref="C25:Y25"/>
    <mergeCell ref="B20:G20"/>
    <mergeCell ref="H20:M20"/>
    <mergeCell ref="P20:T20"/>
    <mergeCell ref="U20:Y20"/>
    <mergeCell ref="H21:M21"/>
    <mergeCell ref="U21:Y21"/>
    <mergeCell ref="C26:Y26"/>
    <mergeCell ref="AA26:AL27"/>
    <mergeCell ref="C27:Y27"/>
    <mergeCell ref="AA28:AL29"/>
    <mergeCell ref="K29:N30"/>
    <mergeCell ref="O29:R30"/>
    <mergeCell ref="S29:T30"/>
    <mergeCell ref="AA30:AL30"/>
    <mergeCell ref="U29:Y30"/>
    <mergeCell ref="A29:C30"/>
    <mergeCell ref="D29:J30"/>
    <mergeCell ref="D33:J34"/>
    <mergeCell ref="K31:L32"/>
    <mergeCell ref="M31:N32"/>
    <mergeCell ref="O31:P31"/>
    <mergeCell ref="Q31:R31"/>
    <mergeCell ref="S31:T32"/>
    <mergeCell ref="U31:Y32"/>
    <mergeCell ref="O32:P32"/>
    <mergeCell ref="Q32:R32"/>
    <mergeCell ref="D31:J32"/>
    <mergeCell ref="U35:Y36"/>
    <mergeCell ref="O36:P36"/>
    <mergeCell ref="Q36:R36"/>
    <mergeCell ref="K33:L34"/>
    <mergeCell ref="M33:N34"/>
    <mergeCell ref="O33:P33"/>
    <mergeCell ref="Q33:R33"/>
    <mergeCell ref="S33:T34"/>
    <mergeCell ref="U33:Y34"/>
    <mergeCell ref="O34:P34"/>
    <mergeCell ref="Q34:R34"/>
    <mergeCell ref="D37:J38"/>
    <mergeCell ref="D39:J40"/>
    <mergeCell ref="A43:D43"/>
    <mergeCell ref="I43:L43"/>
    <mergeCell ref="M43:P43"/>
    <mergeCell ref="Q43:T43"/>
    <mergeCell ref="K35:L36"/>
    <mergeCell ref="M35:N36"/>
    <mergeCell ref="O35:P35"/>
    <mergeCell ref="Q35:R35"/>
    <mergeCell ref="S35:T36"/>
    <mergeCell ref="S37:T38"/>
    <mergeCell ref="D35:J36"/>
    <mergeCell ref="S39:T40"/>
    <mergeCell ref="U39:Y40"/>
    <mergeCell ref="O40:P40"/>
    <mergeCell ref="Q40:R40"/>
    <mergeCell ref="U43:Y43"/>
    <mergeCell ref="U37:Y38"/>
    <mergeCell ref="O38:P38"/>
    <mergeCell ref="Q38:R38"/>
    <mergeCell ref="K39:L40"/>
    <mergeCell ref="M39:N40"/>
    <mergeCell ref="O39:P39"/>
    <mergeCell ref="Q39:R39"/>
    <mergeCell ref="K37:L38"/>
    <mergeCell ref="M37:N38"/>
    <mergeCell ref="O37:P37"/>
    <mergeCell ref="Q37:R37"/>
    <mergeCell ref="U44:Y44"/>
    <mergeCell ref="U45:Y45"/>
    <mergeCell ref="U46:Y46"/>
    <mergeCell ref="U47:Y47"/>
    <mergeCell ref="M48:T49"/>
    <mergeCell ref="U48:Y49"/>
    <mergeCell ref="Q52:R54"/>
    <mergeCell ref="S52:T54"/>
    <mergeCell ref="U52:V54"/>
    <mergeCell ref="D51:E51"/>
    <mergeCell ref="Q51:R51"/>
    <mergeCell ref="S51:T51"/>
    <mergeCell ref="U51:V51"/>
    <mergeCell ref="L51:M51"/>
    <mergeCell ref="N51:O51"/>
    <mergeCell ref="W51:Y51"/>
    <mergeCell ref="L52:M54"/>
    <mergeCell ref="N52:O54"/>
    <mergeCell ref="W52:Y54"/>
  </mergeCells>
  <phoneticPr fontId="3"/>
  <dataValidations count="2">
    <dataValidation imeMode="off" allowBlank="1" showInputMessage="1" showErrorMessage="1" sqref="S4 X6 E7:E8 A39 A31 A33 A35 A37" xr:uid="{00000000-0002-0000-0500-000000000000}"/>
    <dataValidation imeMode="hiragana" allowBlank="1" showInputMessage="1" showErrorMessage="1" sqref="E11:E12 U45:U46" xr:uid="{00000000-0002-0000-0500-000001000000}"/>
  </dataValidations>
  <printOptions horizontalCentered="1" verticalCentered="1"/>
  <pageMargins left="0.59055118110236227" right="0.19685039370078741" top="0.31496062992125984" bottom="0.59055118110236227" header="0.43307086614173229" footer="0.51181102362204722"/>
  <pageSetup paperSize="9" scale="83"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47625</xdr:colOff>
                    <xdr:row>6</xdr:row>
                    <xdr:rowOff>304800</xdr:rowOff>
                  </from>
                  <to>
                    <xdr:col>8</xdr:col>
                    <xdr:colOff>38100</xdr:colOff>
                    <xdr:row>8</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pageSetUpPr fitToPage="1"/>
  </sheetPr>
  <dimension ref="A1:AM54"/>
  <sheetViews>
    <sheetView showGridLines="0" view="pageBreakPreview" zoomScaleNormal="100" zoomScaleSheetLayoutView="100" workbookViewId="0">
      <selection activeCell="B2" sqref="B2:D3"/>
    </sheetView>
  </sheetViews>
  <sheetFormatPr defaultColWidth="9" defaultRowHeight="13.5"/>
  <cols>
    <col min="1" max="1" width="6.875" style="1" customWidth="1"/>
    <col min="2" max="4" width="5" style="1" customWidth="1"/>
    <col min="5" max="14" width="4.125" style="1" customWidth="1"/>
    <col min="15" max="17" width="5" style="1" customWidth="1"/>
    <col min="18" max="18" width="4.5" style="1" customWidth="1"/>
    <col min="19" max="20" width="5" style="1" customWidth="1"/>
    <col min="21" max="22" width="4.5" style="1" customWidth="1"/>
    <col min="23" max="23" width="1.25" style="1" customWidth="1"/>
    <col min="24" max="25" width="4.5" style="1" customWidth="1"/>
    <col min="26" max="35" width="2.5" style="1" customWidth="1"/>
    <col min="36" max="37" width="9" style="1"/>
    <col min="38" max="38" width="14.25" style="1" customWidth="1"/>
    <col min="39" max="16384" width="9" style="1"/>
  </cols>
  <sheetData>
    <row r="1" spans="1:39" ht="7.5" customHeight="1"/>
    <row r="2" spans="1:39" ht="28.5">
      <c r="A2" s="106"/>
      <c r="B2" s="106"/>
      <c r="C2" s="106"/>
      <c r="D2" s="106"/>
      <c r="E2" s="106"/>
      <c r="F2" s="106"/>
      <c r="G2" s="106"/>
      <c r="H2" s="106"/>
      <c r="I2" s="106"/>
      <c r="J2" s="106"/>
      <c r="K2" s="431" t="s">
        <v>48</v>
      </c>
      <c r="L2" s="431"/>
      <c r="M2" s="431"/>
      <c r="N2" s="431"/>
      <c r="O2" s="431"/>
      <c r="P2" s="431"/>
      <c r="Q2" s="67"/>
      <c r="R2" s="106"/>
      <c r="S2" s="106"/>
      <c r="T2" s="106"/>
      <c r="U2" s="106"/>
      <c r="V2" s="106"/>
      <c r="W2" s="106"/>
      <c r="X2" s="106"/>
      <c r="Y2" s="106"/>
    </row>
    <row r="3" spans="1:39" ht="10.5" customHeight="1"/>
    <row r="4" spans="1:39" ht="24.95" customHeight="1">
      <c r="A4" s="2" t="s">
        <v>0</v>
      </c>
      <c r="B4" s="3"/>
      <c r="C4" s="3"/>
      <c r="D4" s="3"/>
      <c r="E4" s="3"/>
      <c r="F4" s="3"/>
      <c r="G4" s="4"/>
      <c r="H4" s="4"/>
      <c r="S4" s="5"/>
      <c r="T4" s="5"/>
      <c r="U4" s="5"/>
      <c r="V4" s="5"/>
      <c r="W4" s="5"/>
      <c r="X4" s="5"/>
    </row>
    <row r="5" spans="1:39" ht="15" customHeight="1">
      <c r="A5" s="6"/>
      <c r="B5" s="6"/>
      <c r="C5" s="7" t="s">
        <v>1</v>
      </c>
      <c r="D5" s="6"/>
      <c r="E5" s="6"/>
      <c r="F5" s="6"/>
      <c r="Q5" s="8"/>
      <c r="R5" s="8"/>
      <c r="S5" s="8"/>
      <c r="T5" s="8"/>
      <c r="U5" s="8"/>
      <c r="V5" s="8"/>
      <c r="W5" s="8"/>
      <c r="X5" s="8"/>
      <c r="Y5" s="8"/>
    </row>
    <row r="6" spans="1:39" ht="7.5" customHeight="1" thickBot="1">
      <c r="U6" s="101"/>
      <c r="V6" s="101"/>
      <c r="W6" s="101"/>
      <c r="X6" s="9"/>
      <c r="Y6" s="9"/>
    </row>
    <row r="7" spans="1:39" ht="24.75" customHeight="1" thickTop="1" thickBot="1">
      <c r="A7" s="432" t="s">
        <v>153</v>
      </c>
      <c r="B7" s="433"/>
      <c r="C7" s="433"/>
      <c r="D7" s="434"/>
      <c r="E7" s="435"/>
      <c r="F7" s="436"/>
      <c r="G7" s="436"/>
      <c r="H7" s="437"/>
      <c r="I7" s="436"/>
      <c r="J7" s="436"/>
      <c r="K7" s="436"/>
      <c r="L7" s="436"/>
      <c r="M7" s="438"/>
      <c r="N7" s="439"/>
      <c r="O7" s="440"/>
      <c r="P7" s="440"/>
      <c r="Q7" s="440"/>
      <c r="R7" s="440"/>
      <c r="S7" s="440"/>
      <c r="T7" s="440"/>
      <c r="U7" s="440"/>
      <c r="V7" s="440"/>
      <c r="W7" s="440"/>
      <c r="X7" s="440"/>
      <c r="Y7" s="441"/>
      <c r="AA7" s="108" t="s">
        <v>110</v>
      </c>
      <c r="AB7" s="109"/>
      <c r="AC7" s="109"/>
      <c r="AD7" s="109"/>
      <c r="AE7" s="109"/>
      <c r="AF7" s="109"/>
      <c r="AG7" s="109"/>
      <c r="AH7" s="109"/>
      <c r="AI7" s="109"/>
      <c r="AJ7" s="109"/>
      <c r="AK7" s="109"/>
      <c r="AL7" s="110"/>
    </row>
    <row r="8" spans="1:39" ht="24.75" customHeight="1" thickTop="1" thickBot="1">
      <c r="A8" s="442" t="s">
        <v>154</v>
      </c>
      <c r="B8" s="443"/>
      <c r="C8" s="443"/>
      <c r="D8" s="444"/>
      <c r="E8" s="449" t="s">
        <v>152</v>
      </c>
      <c r="F8" s="450"/>
      <c r="G8" s="450"/>
      <c r="H8" s="151"/>
      <c r="I8" s="451">
        <v>12345</v>
      </c>
      <c r="J8" s="451"/>
      <c r="K8" s="451"/>
      <c r="L8" s="451"/>
      <c r="M8" s="452"/>
      <c r="N8" s="445" t="s">
        <v>2</v>
      </c>
      <c r="O8" s="303"/>
      <c r="P8" s="429" t="s">
        <v>119</v>
      </c>
      <c r="Q8" s="429"/>
      <c r="R8" s="429"/>
      <c r="S8" s="429"/>
      <c r="T8" s="429"/>
      <c r="U8" s="429"/>
      <c r="V8" s="429"/>
      <c r="W8" s="429"/>
      <c r="X8" s="429"/>
      <c r="Y8" s="430"/>
      <c r="AA8" s="111"/>
      <c r="AB8" s="112"/>
      <c r="AC8" s="112"/>
      <c r="AD8" s="112"/>
      <c r="AE8" s="112"/>
      <c r="AF8" s="112"/>
      <c r="AG8" s="112"/>
      <c r="AH8" s="112"/>
      <c r="AI8" s="112"/>
      <c r="AJ8" s="112"/>
      <c r="AK8" s="112"/>
      <c r="AL8" s="113"/>
    </row>
    <row r="9" spans="1:39" ht="24.75" customHeight="1" thickTop="1">
      <c r="A9" s="424" t="s">
        <v>49</v>
      </c>
      <c r="B9" s="425"/>
      <c r="C9" s="425"/>
      <c r="D9" s="426"/>
      <c r="E9" s="427" t="s">
        <v>155</v>
      </c>
      <c r="F9" s="428"/>
      <c r="G9" s="70" t="s">
        <v>50</v>
      </c>
      <c r="H9" s="428" t="s">
        <v>143</v>
      </c>
      <c r="I9" s="428"/>
      <c r="J9" s="70" t="s">
        <v>51</v>
      </c>
      <c r="K9" s="428" t="s">
        <v>144</v>
      </c>
      <c r="L9" s="428"/>
      <c r="M9" s="78" t="s">
        <v>52</v>
      </c>
      <c r="N9" s="303" t="s">
        <v>3</v>
      </c>
      <c r="O9" s="303"/>
      <c r="P9" s="429" t="s">
        <v>120</v>
      </c>
      <c r="Q9" s="429"/>
      <c r="R9" s="429"/>
      <c r="S9" s="429"/>
      <c r="T9" s="429"/>
      <c r="U9" s="429"/>
      <c r="V9" s="429"/>
      <c r="W9" s="429"/>
      <c r="X9" s="429"/>
      <c r="Y9" s="430"/>
      <c r="AA9" s="114" t="s">
        <v>111</v>
      </c>
      <c r="AB9" s="115" t="s">
        <v>157</v>
      </c>
      <c r="AC9" s="115"/>
      <c r="AD9" s="115"/>
      <c r="AE9" s="115"/>
      <c r="AF9" s="115"/>
      <c r="AG9" s="115"/>
      <c r="AH9" s="115"/>
      <c r="AI9" s="115"/>
      <c r="AJ9" s="115"/>
      <c r="AK9" s="115"/>
      <c r="AL9" s="116"/>
      <c r="AM9" s="121"/>
    </row>
    <row r="10" spans="1:39" ht="24.75" customHeight="1">
      <c r="A10" s="410" t="s">
        <v>4</v>
      </c>
      <c r="B10" s="411"/>
      <c r="C10" s="411"/>
      <c r="D10" s="412"/>
      <c r="E10" s="446">
        <v>123456</v>
      </c>
      <c r="F10" s="447"/>
      <c r="G10" s="447"/>
      <c r="H10" s="447"/>
      <c r="I10" s="447"/>
      <c r="J10" s="447"/>
      <c r="K10" s="447"/>
      <c r="L10" s="447"/>
      <c r="M10" s="448"/>
      <c r="N10" s="303" t="s">
        <v>5</v>
      </c>
      <c r="O10" s="303"/>
      <c r="P10" s="429" t="s">
        <v>121</v>
      </c>
      <c r="Q10" s="429"/>
      <c r="R10" s="429"/>
      <c r="S10" s="429"/>
      <c r="T10" s="429"/>
      <c r="U10" s="429"/>
      <c r="V10" s="429"/>
      <c r="W10" s="429"/>
      <c r="X10" s="429"/>
      <c r="Y10" s="430"/>
      <c r="AA10" s="114" t="s">
        <v>112</v>
      </c>
      <c r="AB10" s="115" t="s">
        <v>106</v>
      </c>
      <c r="AC10" s="115"/>
      <c r="AD10" s="115"/>
      <c r="AE10" s="115"/>
      <c r="AF10" s="115"/>
      <c r="AG10" s="115"/>
      <c r="AH10" s="115"/>
      <c r="AI10" s="115"/>
      <c r="AJ10" s="115"/>
      <c r="AK10" s="115"/>
      <c r="AL10" s="116"/>
      <c r="AM10" s="121"/>
    </row>
    <row r="11" spans="1:39" ht="24.75" customHeight="1" thickBot="1">
      <c r="A11" s="410" t="s">
        <v>6</v>
      </c>
      <c r="B11" s="411"/>
      <c r="C11" s="411"/>
      <c r="D11" s="412"/>
      <c r="E11" s="413" t="s">
        <v>123</v>
      </c>
      <c r="F11" s="414"/>
      <c r="G11" s="414"/>
      <c r="H11" s="414"/>
      <c r="I11" s="414"/>
      <c r="J11" s="414"/>
      <c r="K11" s="414"/>
      <c r="L11" s="414"/>
      <c r="M11" s="421"/>
      <c r="N11" s="422" t="s">
        <v>7</v>
      </c>
      <c r="O11" s="422"/>
      <c r="P11" s="423" t="s">
        <v>125</v>
      </c>
      <c r="Q11" s="423"/>
      <c r="R11" s="423"/>
      <c r="S11" s="423"/>
      <c r="T11" s="423"/>
      <c r="U11" s="423"/>
      <c r="V11" s="423"/>
      <c r="W11" s="423"/>
      <c r="X11" s="59" t="s">
        <v>8</v>
      </c>
      <c r="Y11" s="68"/>
      <c r="AA11" s="114" t="s">
        <v>113</v>
      </c>
      <c r="AB11" s="115" t="s">
        <v>107</v>
      </c>
      <c r="AC11" s="115"/>
      <c r="AD11" s="115"/>
      <c r="AE11" s="115"/>
      <c r="AF11" s="115"/>
      <c r="AG11" s="115"/>
      <c r="AH11" s="115"/>
      <c r="AI11" s="115"/>
      <c r="AJ11" s="115"/>
      <c r="AK11" s="115"/>
      <c r="AL11" s="116"/>
    </row>
    <row r="12" spans="1:39" ht="24.75" customHeight="1" thickTop="1">
      <c r="A12" s="410" t="s">
        <v>9</v>
      </c>
      <c r="B12" s="411"/>
      <c r="C12" s="411"/>
      <c r="D12" s="412"/>
      <c r="E12" s="413" t="s">
        <v>126</v>
      </c>
      <c r="F12" s="414"/>
      <c r="G12" s="414"/>
      <c r="H12" s="414"/>
      <c r="I12" s="414"/>
      <c r="J12" s="414"/>
      <c r="K12" s="414"/>
      <c r="L12" s="414"/>
      <c r="M12" s="415"/>
      <c r="N12" s="416" t="s">
        <v>71</v>
      </c>
      <c r="O12" s="416"/>
      <c r="P12" s="417"/>
      <c r="Q12" s="418" t="s">
        <v>54</v>
      </c>
      <c r="R12" s="419"/>
      <c r="S12" s="420"/>
      <c r="T12" s="418" t="s">
        <v>55</v>
      </c>
      <c r="U12" s="419"/>
      <c r="V12" s="420"/>
      <c r="W12" s="418" t="s">
        <v>78</v>
      </c>
      <c r="X12" s="419"/>
      <c r="Y12" s="420"/>
      <c r="AA12" s="114" t="s">
        <v>114</v>
      </c>
      <c r="AB12" s="115" t="s">
        <v>108</v>
      </c>
      <c r="AC12" s="115"/>
      <c r="AD12" s="115"/>
      <c r="AE12" s="115"/>
      <c r="AF12" s="115"/>
      <c r="AG12" s="115"/>
      <c r="AH12" s="115"/>
      <c r="AI12" s="115"/>
      <c r="AJ12" s="115"/>
      <c r="AK12" s="115"/>
      <c r="AL12" s="116"/>
    </row>
    <row r="13" spans="1:39" ht="24.75" customHeight="1">
      <c r="A13" s="397" t="s">
        <v>105</v>
      </c>
      <c r="B13" s="398"/>
      <c r="C13" s="398"/>
      <c r="D13" s="399"/>
      <c r="E13" s="400" t="s">
        <v>124</v>
      </c>
      <c r="F13" s="401"/>
      <c r="G13" s="402"/>
      <c r="H13" s="403" t="s">
        <v>10</v>
      </c>
      <c r="I13" s="404"/>
      <c r="J13" s="405">
        <v>1</v>
      </c>
      <c r="K13" s="406"/>
      <c r="L13" s="406"/>
      <c r="M13" s="407"/>
      <c r="N13" s="408" t="s">
        <v>104</v>
      </c>
      <c r="O13" s="408"/>
      <c r="P13" s="408"/>
      <c r="Q13" s="408"/>
      <c r="R13" s="408"/>
      <c r="S13" s="408"/>
      <c r="T13" s="408"/>
      <c r="U13" s="408"/>
      <c r="V13" s="408"/>
      <c r="W13" s="408"/>
      <c r="X13" s="408"/>
      <c r="Y13" s="409"/>
      <c r="AA13" s="114" t="s">
        <v>115</v>
      </c>
      <c r="AB13" s="115" t="s">
        <v>109</v>
      </c>
      <c r="AC13" s="115"/>
      <c r="AD13" s="115"/>
      <c r="AE13" s="115"/>
      <c r="AF13" s="115"/>
      <c r="AG13" s="115"/>
      <c r="AH13" s="115"/>
      <c r="AI13" s="115"/>
      <c r="AJ13" s="115"/>
      <c r="AK13" s="115"/>
      <c r="AL13" s="116"/>
    </row>
    <row r="14" spans="1:39" ht="24.75" customHeight="1">
      <c r="A14" s="72" t="s">
        <v>11</v>
      </c>
      <c r="B14" s="12" t="s">
        <v>85</v>
      </c>
      <c r="C14" s="11"/>
      <c r="D14" s="12"/>
      <c r="E14" s="12"/>
      <c r="F14" s="12"/>
      <c r="G14" s="12"/>
      <c r="H14" s="376">
        <v>10000000</v>
      </c>
      <c r="I14" s="377"/>
      <c r="J14" s="377"/>
      <c r="K14" s="377"/>
      <c r="L14" s="377"/>
      <c r="M14" s="378"/>
      <c r="N14" s="14"/>
      <c r="O14" s="10" t="s">
        <v>11</v>
      </c>
      <c r="P14" s="11" t="s">
        <v>47</v>
      </c>
      <c r="Q14" s="13"/>
      <c r="R14" s="13"/>
      <c r="S14" s="13"/>
      <c r="T14" s="14"/>
      <c r="U14" s="379"/>
      <c r="V14" s="380"/>
      <c r="W14" s="380"/>
      <c r="X14" s="380"/>
      <c r="Y14" s="381"/>
      <c r="AA14" s="114" t="s">
        <v>116</v>
      </c>
      <c r="AB14" s="117" t="s">
        <v>158</v>
      </c>
      <c r="AC14" s="117"/>
      <c r="AD14" s="117"/>
      <c r="AE14" s="117"/>
      <c r="AF14" s="117"/>
      <c r="AG14" s="117"/>
      <c r="AH14" s="117"/>
      <c r="AI14" s="117"/>
      <c r="AJ14" s="117"/>
      <c r="AK14" s="117"/>
      <c r="AL14" s="118"/>
    </row>
    <row r="15" spans="1:39" ht="24.75" customHeight="1">
      <c r="A15" s="72" t="s">
        <v>15</v>
      </c>
      <c r="B15" s="16" t="s">
        <v>56</v>
      </c>
      <c r="C15" s="15"/>
      <c r="D15" s="16"/>
      <c r="E15" s="104" t="s">
        <v>13</v>
      </c>
      <c r="F15" s="71">
        <f>IF(H14="","",H15/H14*100)</f>
        <v>0</v>
      </c>
      <c r="G15" s="17" t="s">
        <v>14</v>
      </c>
      <c r="H15" s="376">
        <v>0</v>
      </c>
      <c r="I15" s="377"/>
      <c r="J15" s="377"/>
      <c r="K15" s="377"/>
      <c r="L15" s="377"/>
      <c r="M15" s="378"/>
      <c r="N15" s="74"/>
      <c r="O15" s="19" t="s">
        <v>15</v>
      </c>
      <c r="P15" s="15" t="s">
        <v>56</v>
      </c>
      <c r="Q15" s="18"/>
      <c r="R15" s="104" t="s">
        <v>16</v>
      </c>
      <c r="S15" s="12"/>
      <c r="T15" s="17" t="s">
        <v>14</v>
      </c>
      <c r="U15" s="379"/>
      <c r="V15" s="380"/>
      <c r="W15" s="380"/>
      <c r="X15" s="380"/>
      <c r="Y15" s="381"/>
      <c r="AA15" s="122" t="s">
        <v>117</v>
      </c>
      <c r="AB15" s="117" t="s">
        <v>136</v>
      </c>
      <c r="AC15" s="117"/>
      <c r="AD15" s="117"/>
      <c r="AE15" s="117"/>
      <c r="AF15" s="117"/>
      <c r="AG15" s="117"/>
      <c r="AH15" s="117"/>
      <c r="AI15" s="117"/>
      <c r="AJ15" s="117"/>
      <c r="AK15" s="117"/>
      <c r="AL15" s="118"/>
    </row>
    <row r="16" spans="1:39" ht="24.75" customHeight="1" thickBot="1">
      <c r="A16" s="72" t="s">
        <v>17</v>
      </c>
      <c r="B16" s="12" t="s">
        <v>62</v>
      </c>
      <c r="C16" s="11"/>
      <c r="D16" s="12"/>
      <c r="E16" s="10" t="s">
        <v>13</v>
      </c>
      <c r="F16" s="71">
        <f>IF(H14="","",F17-F15)</f>
        <v>20</v>
      </c>
      <c r="G16" s="107" t="s">
        <v>14</v>
      </c>
      <c r="H16" s="376">
        <v>2000000</v>
      </c>
      <c r="I16" s="377"/>
      <c r="J16" s="377"/>
      <c r="K16" s="377"/>
      <c r="L16" s="377"/>
      <c r="M16" s="378"/>
      <c r="N16" s="74"/>
      <c r="O16" s="69" t="s">
        <v>17</v>
      </c>
      <c r="P16" s="11" t="s">
        <v>62</v>
      </c>
      <c r="Q16" s="18"/>
      <c r="R16" s="10" t="s">
        <v>16</v>
      </c>
      <c r="S16" s="12"/>
      <c r="T16" s="107" t="s">
        <v>14</v>
      </c>
      <c r="U16" s="379"/>
      <c r="V16" s="380"/>
      <c r="W16" s="380"/>
      <c r="X16" s="380"/>
      <c r="Y16" s="381"/>
      <c r="AA16" s="123" t="s">
        <v>118</v>
      </c>
      <c r="AB16" s="117" t="s">
        <v>127</v>
      </c>
      <c r="AC16" s="117"/>
      <c r="AD16" s="117"/>
      <c r="AE16" s="117"/>
      <c r="AF16" s="117"/>
      <c r="AG16" s="117"/>
      <c r="AH16" s="117"/>
      <c r="AI16" s="117"/>
      <c r="AJ16" s="117"/>
      <c r="AK16" s="117"/>
      <c r="AL16" s="118"/>
    </row>
    <row r="17" spans="1:38" ht="24.75" customHeight="1" thickTop="1">
      <c r="A17" s="72" t="s">
        <v>18</v>
      </c>
      <c r="B17" s="16" t="s">
        <v>12</v>
      </c>
      <c r="C17" s="15"/>
      <c r="D17" s="16"/>
      <c r="E17" s="104" t="s">
        <v>13</v>
      </c>
      <c r="F17" s="71">
        <f>IF(H14="","",H17/H14*100)</f>
        <v>20</v>
      </c>
      <c r="G17" s="17" t="s">
        <v>14</v>
      </c>
      <c r="H17" s="376">
        <f>H15+H16</f>
        <v>2000000</v>
      </c>
      <c r="I17" s="377"/>
      <c r="J17" s="377"/>
      <c r="K17" s="377"/>
      <c r="L17" s="377"/>
      <c r="M17" s="378"/>
      <c r="N17" s="74"/>
      <c r="O17" s="19" t="s">
        <v>18</v>
      </c>
      <c r="P17" s="20" t="s">
        <v>12</v>
      </c>
      <c r="Q17" s="18"/>
      <c r="R17" s="104" t="s">
        <v>16</v>
      </c>
      <c r="S17" s="12"/>
      <c r="T17" s="17" t="s">
        <v>14</v>
      </c>
      <c r="U17" s="379"/>
      <c r="V17" s="380"/>
      <c r="W17" s="380"/>
      <c r="X17" s="380"/>
      <c r="Y17" s="381"/>
      <c r="AA17" s="124"/>
      <c r="AB17" s="119"/>
      <c r="AC17" s="119"/>
      <c r="AD17" s="119"/>
      <c r="AE17" s="119"/>
      <c r="AF17" s="119"/>
      <c r="AG17" s="119"/>
      <c r="AH17" s="119"/>
      <c r="AI17" s="119"/>
      <c r="AJ17" s="119"/>
      <c r="AK17" s="119"/>
      <c r="AL17" s="119"/>
    </row>
    <row r="18" spans="1:38" ht="24.75" customHeight="1">
      <c r="A18" s="72" t="s">
        <v>57</v>
      </c>
      <c r="B18" s="395" t="s">
        <v>80</v>
      </c>
      <c r="C18" s="395"/>
      <c r="D18" s="395"/>
      <c r="E18" s="10" t="s">
        <v>13</v>
      </c>
      <c r="F18" s="125">
        <v>0</v>
      </c>
      <c r="G18" s="107" t="s">
        <v>14</v>
      </c>
      <c r="H18" s="376">
        <f>H17*F18/100</f>
        <v>0</v>
      </c>
      <c r="I18" s="377"/>
      <c r="J18" s="377"/>
      <c r="K18" s="377"/>
      <c r="L18" s="377"/>
      <c r="M18" s="378"/>
      <c r="N18" s="74"/>
      <c r="O18" s="69" t="s">
        <v>57</v>
      </c>
      <c r="P18" s="396" t="s">
        <v>72</v>
      </c>
      <c r="Q18" s="396"/>
      <c r="R18" s="104" t="s">
        <v>16</v>
      </c>
      <c r="S18" s="12"/>
      <c r="T18" s="17" t="s">
        <v>14</v>
      </c>
      <c r="U18" s="379"/>
      <c r="V18" s="380"/>
      <c r="W18" s="380"/>
      <c r="X18" s="380"/>
      <c r="Y18" s="381"/>
    </row>
    <row r="19" spans="1:38" ht="24.75" customHeight="1">
      <c r="A19" s="72" t="s">
        <v>58</v>
      </c>
      <c r="B19" s="12" t="s">
        <v>64</v>
      </c>
      <c r="C19" s="11"/>
      <c r="D19" s="12"/>
      <c r="E19" s="10"/>
      <c r="F19" s="12"/>
      <c r="G19" s="107"/>
      <c r="H19" s="376">
        <f>H15-(H15*F18/100)</f>
        <v>0</v>
      </c>
      <c r="I19" s="377"/>
      <c r="J19" s="377"/>
      <c r="K19" s="377"/>
      <c r="L19" s="377"/>
      <c r="M19" s="378"/>
      <c r="N19" s="74"/>
      <c r="O19" s="69" t="s">
        <v>58</v>
      </c>
      <c r="P19" s="11" t="s">
        <v>73</v>
      </c>
      <c r="Q19" s="18"/>
      <c r="R19" s="10"/>
      <c r="S19" s="12"/>
      <c r="T19" s="107"/>
      <c r="U19" s="379"/>
      <c r="V19" s="380"/>
      <c r="W19" s="380"/>
      <c r="X19" s="380"/>
      <c r="Y19" s="381"/>
    </row>
    <row r="20" spans="1:38" ht="24.75" customHeight="1" thickBot="1">
      <c r="A20" s="73" t="s">
        <v>59</v>
      </c>
      <c r="B20" s="385" t="s">
        <v>81</v>
      </c>
      <c r="C20" s="385"/>
      <c r="D20" s="385"/>
      <c r="E20" s="385"/>
      <c r="F20" s="385"/>
      <c r="G20" s="386"/>
      <c r="H20" s="387">
        <f>IF(H14="","",H14-H17+H18)</f>
        <v>8000000</v>
      </c>
      <c r="I20" s="388"/>
      <c r="J20" s="388"/>
      <c r="K20" s="388"/>
      <c r="L20" s="388"/>
      <c r="M20" s="389"/>
      <c r="N20" s="74"/>
      <c r="O20" s="69" t="s">
        <v>59</v>
      </c>
      <c r="P20" s="390" t="s">
        <v>77</v>
      </c>
      <c r="Q20" s="390"/>
      <c r="R20" s="390"/>
      <c r="S20" s="390"/>
      <c r="T20" s="391"/>
      <c r="U20" s="379"/>
      <c r="V20" s="380"/>
      <c r="W20" s="380"/>
      <c r="X20" s="380"/>
      <c r="Y20" s="381"/>
    </row>
    <row r="21" spans="1:38" ht="24.75" customHeight="1" thickBot="1">
      <c r="A21" s="72" t="s">
        <v>82</v>
      </c>
      <c r="B21" s="22" t="s">
        <v>19</v>
      </c>
      <c r="C21" s="21"/>
      <c r="D21" s="22"/>
      <c r="E21" s="22"/>
      <c r="F21" s="23" t="s">
        <v>66</v>
      </c>
      <c r="G21" s="24"/>
      <c r="H21" s="392">
        <f>H16-(H16*(F18/100))</f>
        <v>2000000</v>
      </c>
      <c r="I21" s="393"/>
      <c r="J21" s="393"/>
      <c r="K21" s="393"/>
      <c r="L21" s="393"/>
      <c r="M21" s="394"/>
      <c r="N21" s="75"/>
      <c r="O21" s="25" t="s">
        <v>60</v>
      </c>
      <c r="P21" s="26" t="s">
        <v>20</v>
      </c>
      <c r="Q21" s="27"/>
      <c r="R21" s="27"/>
      <c r="S21" s="23" t="s">
        <v>65</v>
      </c>
      <c r="T21" s="28"/>
      <c r="U21" s="379"/>
      <c r="V21" s="380"/>
      <c r="W21" s="380"/>
      <c r="X21" s="380"/>
      <c r="Y21" s="381"/>
    </row>
    <row r="22" spans="1:38" ht="24.75" customHeight="1" thickTop="1">
      <c r="A22" s="72" t="s">
        <v>83</v>
      </c>
      <c r="B22" s="12" t="s">
        <v>21</v>
      </c>
      <c r="C22" s="11"/>
      <c r="D22" s="12"/>
      <c r="E22" s="12"/>
      <c r="F22" s="13" t="s">
        <v>68</v>
      </c>
      <c r="G22" s="120">
        <v>0.1</v>
      </c>
      <c r="H22" s="376">
        <f>H21*G22</f>
        <v>200000</v>
      </c>
      <c r="I22" s="377"/>
      <c r="J22" s="377"/>
      <c r="K22" s="377"/>
      <c r="L22" s="377"/>
      <c r="M22" s="378"/>
      <c r="N22" s="76"/>
      <c r="O22" s="29" t="s">
        <v>61</v>
      </c>
      <c r="P22" s="30" t="s">
        <v>21</v>
      </c>
      <c r="Q22" s="31"/>
      <c r="R22" s="31"/>
      <c r="S22" s="13" t="s">
        <v>67</v>
      </c>
      <c r="T22" s="32" t="s">
        <v>22</v>
      </c>
      <c r="U22" s="379"/>
      <c r="V22" s="380"/>
      <c r="W22" s="380"/>
      <c r="X22" s="380"/>
      <c r="Y22" s="381"/>
      <c r="AA22" s="108" t="s">
        <v>128</v>
      </c>
      <c r="AB22" s="109"/>
      <c r="AC22" s="109"/>
      <c r="AD22" s="109"/>
      <c r="AE22" s="109"/>
      <c r="AF22" s="109"/>
      <c r="AG22" s="109"/>
      <c r="AH22" s="109"/>
      <c r="AI22" s="109"/>
      <c r="AJ22" s="109"/>
      <c r="AK22" s="109"/>
      <c r="AL22" s="110"/>
    </row>
    <row r="23" spans="1:38" ht="24.75" customHeight="1" thickBot="1">
      <c r="A23" s="77" t="s">
        <v>84</v>
      </c>
      <c r="B23" s="34" t="s">
        <v>23</v>
      </c>
      <c r="C23" s="33"/>
      <c r="D23" s="34"/>
      <c r="E23" s="34"/>
      <c r="F23" s="35" t="s">
        <v>70</v>
      </c>
      <c r="G23" s="36"/>
      <c r="H23" s="382">
        <f>H21+H22</f>
        <v>2200000</v>
      </c>
      <c r="I23" s="383"/>
      <c r="J23" s="383"/>
      <c r="K23" s="383"/>
      <c r="L23" s="383"/>
      <c r="M23" s="384"/>
      <c r="N23" s="76"/>
      <c r="O23" s="29" t="s">
        <v>63</v>
      </c>
      <c r="P23" s="30" t="s">
        <v>74</v>
      </c>
      <c r="Q23" s="31"/>
      <c r="R23" s="31"/>
      <c r="S23" s="31" t="s">
        <v>69</v>
      </c>
      <c r="T23" s="37"/>
      <c r="U23" s="379"/>
      <c r="V23" s="380"/>
      <c r="W23" s="380"/>
      <c r="X23" s="380"/>
      <c r="Y23" s="381"/>
      <c r="AA23" s="356" t="s">
        <v>129</v>
      </c>
      <c r="AB23" s="357"/>
      <c r="AC23" s="357"/>
      <c r="AD23" s="357"/>
      <c r="AE23" s="357"/>
      <c r="AF23" s="357"/>
      <c r="AG23" s="357"/>
      <c r="AH23" s="357"/>
      <c r="AI23" s="357"/>
      <c r="AJ23" s="357"/>
      <c r="AK23" s="357"/>
      <c r="AL23" s="358"/>
    </row>
    <row r="24" spans="1:38" ht="7.5" customHeight="1" thickTop="1">
      <c r="AA24" s="356" t="s">
        <v>130</v>
      </c>
      <c r="AB24" s="357"/>
      <c r="AC24" s="357"/>
      <c r="AD24" s="357"/>
      <c r="AE24" s="357"/>
      <c r="AF24" s="357"/>
      <c r="AG24" s="357"/>
      <c r="AH24" s="357"/>
      <c r="AI24" s="357"/>
      <c r="AJ24" s="357"/>
      <c r="AK24" s="357"/>
      <c r="AL24" s="358"/>
    </row>
    <row r="25" spans="1:38" ht="15" customHeight="1">
      <c r="B25" s="58" t="s">
        <v>24</v>
      </c>
      <c r="C25" s="355" t="s">
        <v>103</v>
      </c>
      <c r="D25" s="355"/>
      <c r="E25" s="355"/>
      <c r="F25" s="355"/>
      <c r="G25" s="355"/>
      <c r="H25" s="355"/>
      <c r="I25" s="355"/>
      <c r="J25" s="355"/>
      <c r="K25" s="355"/>
      <c r="L25" s="355"/>
      <c r="M25" s="355"/>
      <c r="N25" s="355"/>
      <c r="O25" s="355"/>
      <c r="P25" s="355"/>
      <c r="Q25" s="355"/>
      <c r="R25" s="355"/>
      <c r="S25" s="355"/>
      <c r="T25" s="355"/>
      <c r="U25" s="355"/>
      <c r="V25" s="355"/>
      <c r="W25" s="355"/>
      <c r="X25" s="355"/>
      <c r="Y25" s="355"/>
      <c r="AA25" s="356"/>
      <c r="AB25" s="357"/>
      <c r="AC25" s="357"/>
      <c r="AD25" s="357"/>
      <c r="AE25" s="357"/>
      <c r="AF25" s="357"/>
      <c r="AG25" s="357"/>
      <c r="AH25" s="357"/>
      <c r="AI25" s="357"/>
      <c r="AJ25" s="357"/>
      <c r="AK25" s="357"/>
      <c r="AL25" s="358"/>
    </row>
    <row r="26" spans="1:38" ht="15" customHeight="1">
      <c r="B26" s="58" t="s">
        <v>25</v>
      </c>
      <c r="C26" s="355" t="s">
        <v>79</v>
      </c>
      <c r="D26" s="355"/>
      <c r="E26" s="355"/>
      <c r="F26" s="355"/>
      <c r="G26" s="355"/>
      <c r="H26" s="355"/>
      <c r="I26" s="355"/>
      <c r="J26" s="355"/>
      <c r="K26" s="355"/>
      <c r="L26" s="355"/>
      <c r="M26" s="355"/>
      <c r="N26" s="355"/>
      <c r="O26" s="355"/>
      <c r="P26" s="355"/>
      <c r="Q26" s="355"/>
      <c r="R26" s="355"/>
      <c r="S26" s="355"/>
      <c r="T26" s="355"/>
      <c r="U26" s="355"/>
      <c r="V26" s="355"/>
      <c r="W26" s="355"/>
      <c r="X26" s="355"/>
      <c r="Y26" s="355"/>
      <c r="AA26" s="356" t="s">
        <v>131</v>
      </c>
      <c r="AB26" s="357"/>
      <c r="AC26" s="357"/>
      <c r="AD26" s="357"/>
      <c r="AE26" s="357"/>
      <c r="AF26" s="357"/>
      <c r="AG26" s="357"/>
      <c r="AH26" s="357"/>
      <c r="AI26" s="357"/>
      <c r="AJ26" s="357"/>
      <c r="AK26" s="357"/>
      <c r="AL26" s="358"/>
    </row>
    <row r="27" spans="1:38" ht="15" customHeight="1">
      <c r="B27" s="58" t="s">
        <v>53</v>
      </c>
      <c r="C27" s="355" t="s">
        <v>86</v>
      </c>
      <c r="D27" s="355"/>
      <c r="E27" s="355"/>
      <c r="F27" s="355"/>
      <c r="G27" s="355"/>
      <c r="H27" s="355"/>
      <c r="I27" s="355"/>
      <c r="J27" s="355"/>
      <c r="K27" s="355"/>
      <c r="L27" s="355"/>
      <c r="M27" s="355"/>
      <c r="N27" s="355"/>
      <c r="O27" s="355"/>
      <c r="P27" s="355"/>
      <c r="Q27" s="355"/>
      <c r="R27" s="355"/>
      <c r="S27" s="355"/>
      <c r="T27" s="355"/>
      <c r="U27" s="355"/>
      <c r="V27" s="355"/>
      <c r="W27" s="355"/>
      <c r="X27" s="355"/>
      <c r="Y27" s="355"/>
      <c r="AA27" s="356"/>
      <c r="AB27" s="357"/>
      <c r="AC27" s="357"/>
      <c r="AD27" s="357"/>
      <c r="AE27" s="357"/>
      <c r="AF27" s="357"/>
      <c r="AG27" s="357"/>
      <c r="AH27" s="357"/>
      <c r="AI27" s="357"/>
      <c r="AJ27" s="357"/>
      <c r="AK27" s="357"/>
      <c r="AL27" s="358"/>
    </row>
    <row r="28" spans="1:38" ht="10.5" customHeight="1">
      <c r="I28" s="38"/>
      <c r="J28" s="38"/>
      <c r="K28" s="38"/>
      <c r="L28" s="38"/>
      <c r="O28" s="38"/>
      <c r="P28" s="38"/>
      <c r="Q28" s="38"/>
      <c r="R28" s="38"/>
      <c r="AA28" s="356" t="s">
        <v>133</v>
      </c>
      <c r="AB28" s="357"/>
      <c r="AC28" s="357"/>
      <c r="AD28" s="357"/>
      <c r="AE28" s="357"/>
      <c r="AF28" s="357"/>
      <c r="AG28" s="357"/>
      <c r="AH28" s="357"/>
      <c r="AI28" s="357"/>
      <c r="AJ28" s="357"/>
      <c r="AK28" s="357"/>
      <c r="AL28" s="358"/>
    </row>
    <row r="29" spans="1:38" ht="15.75" customHeight="1">
      <c r="A29" s="368" t="s">
        <v>147</v>
      </c>
      <c r="B29" s="369"/>
      <c r="C29" s="370"/>
      <c r="D29" s="374" t="s">
        <v>26</v>
      </c>
      <c r="E29" s="301"/>
      <c r="F29" s="301"/>
      <c r="G29" s="301"/>
      <c r="H29" s="301"/>
      <c r="I29" s="301"/>
      <c r="J29" s="290"/>
      <c r="K29" s="289" t="s">
        <v>27</v>
      </c>
      <c r="L29" s="301"/>
      <c r="M29" s="301"/>
      <c r="N29" s="290"/>
      <c r="O29" s="360" t="s">
        <v>41</v>
      </c>
      <c r="P29" s="361"/>
      <c r="Q29" s="361"/>
      <c r="R29" s="361"/>
      <c r="S29" s="364" t="s">
        <v>46</v>
      </c>
      <c r="T29" s="365"/>
      <c r="U29" s="325" t="s">
        <v>28</v>
      </c>
      <c r="V29" s="325"/>
      <c r="W29" s="325"/>
      <c r="X29" s="325"/>
      <c r="Y29" s="325"/>
      <c r="AA29" s="356"/>
      <c r="AB29" s="357"/>
      <c r="AC29" s="357"/>
      <c r="AD29" s="357"/>
      <c r="AE29" s="357"/>
      <c r="AF29" s="357"/>
      <c r="AG29" s="357"/>
      <c r="AH29" s="357"/>
      <c r="AI29" s="357"/>
      <c r="AJ29" s="357"/>
      <c r="AK29" s="357"/>
      <c r="AL29" s="358"/>
    </row>
    <row r="30" spans="1:38" ht="15.75" customHeight="1">
      <c r="A30" s="371"/>
      <c r="B30" s="372"/>
      <c r="C30" s="373"/>
      <c r="D30" s="375"/>
      <c r="E30" s="359"/>
      <c r="F30" s="359"/>
      <c r="G30" s="359"/>
      <c r="H30" s="359"/>
      <c r="I30" s="359"/>
      <c r="J30" s="294"/>
      <c r="K30" s="293"/>
      <c r="L30" s="359"/>
      <c r="M30" s="359"/>
      <c r="N30" s="294"/>
      <c r="O30" s="362"/>
      <c r="P30" s="363"/>
      <c r="Q30" s="363"/>
      <c r="R30" s="363"/>
      <c r="S30" s="366"/>
      <c r="T30" s="367"/>
      <c r="U30" s="325"/>
      <c r="V30" s="325"/>
      <c r="W30" s="325"/>
      <c r="X30" s="325"/>
      <c r="Y30" s="325"/>
      <c r="AA30" s="356" t="s">
        <v>132</v>
      </c>
      <c r="AB30" s="357"/>
      <c r="AC30" s="357"/>
      <c r="AD30" s="357"/>
      <c r="AE30" s="357"/>
      <c r="AF30" s="357"/>
      <c r="AG30" s="357"/>
      <c r="AH30" s="357"/>
      <c r="AI30" s="357"/>
      <c r="AJ30" s="357"/>
      <c r="AK30" s="357"/>
      <c r="AL30" s="358"/>
    </row>
    <row r="31" spans="1:38" ht="16.5" customHeight="1">
      <c r="A31" s="131"/>
      <c r="B31" s="133"/>
      <c r="C31" s="133"/>
      <c r="D31" s="346"/>
      <c r="E31" s="347"/>
      <c r="F31" s="347"/>
      <c r="G31" s="347"/>
      <c r="H31" s="347"/>
      <c r="I31" s="347"/>
      <c r="J31" s="348"/>
      <c r="K31" s="336" t="s">
        <v>102</v>
      </c>
      <c r="L31" s="337"/>
      <c r="M31" s="340" t="s">
        <v>29</v>
      </c>
      <c r="N31" s="341"/>
      <c r="O31" s="344" t="s">
        <v>42</v>
      </c>
      <c r="P31" s="345"/>
      <c r="Q31" s="254" t="s">
        <v>44</v>
      </c>
      <c r="R31" s="256"/>
      <c r="S31" s="352"/>
      <c r="T31" s="290"/>
      <c r="U31" s="354"/>
      <c r="V31" s="354"/>
      <c r="W31" s="354"/>
      <c r="X31" s="354"/>
      <c r="Y31" s="354"/>
      <c r="AA31" s="111"/>
      <c r="AB31" s="112"/>
      <c r="AC31" s="112"/>
      <c r="AD31" s="112"/>
      <c r="AE31" s="112"/>
      <c r="AF31" s="112"/>
      <c r="AG31" s="112"/>
      <c r="AH31" s="112"/>
      <c r="AI31" s="112"/>
      <c r="AJ31" s="112"/>
      <c r="AK31" s="112"/>
      <c r="AL31" s="113"/>
    </row>
    <row r="32" spans="1:38" ht="16.5" customHeight="1">
      <c r="A32" s="132"/>
      <c r="B32" s="134"/>
      <c r="C32" s="134"/>
      <c r="D32" s="349"/>
      <c r="E32" s="350"/>
      <c r="F32" s="350"/>
      <c r="G32" s="350"/>
      <c r="H32" s="350"/>
      <c r="I32" s="350"/>
      <c r="J32" s="351"/>
      <c r="K32" s="338"/>
      <c r="L32" s="339"/>
      <c r="M32" s="342"/>
      <c r="N32" s="343"/>
      <c r="O32" s="331" t="s">
        <v>43</v>
      </c>
      <c r="P32" s="332"/>
      <c r="Q32" s="333" t="s">
        <v>45</v>
      </c>
      <c r="R32" s="334"/>
      <c r="S32" s="353"/>
      <c r="T32" s="294"/>
      <c r="U32" s="354"/>
      <c r="V32" s="354"/>
      <c r="W32" s="354"/>
      <c r="X32" s="354"/>
      <c r="Y32" s="354"/>
      <c r="AA32" s="111" t="s">
        <v>134</v>
      </c>
      <c r="AB32" s="112"/>
      <c r="AC32" s="112"/>
      <c r="AD32" s="112"/>
      <c r="AE32" s="112"/>
      <c r="AF32" s="112"/>
      <c r="AG32" s="112"/>
      <c r="AH32" s="112"/>
      <c r="AI32" s="112"/>
      <c r="AJ32" s="112"/>
      <c r="AK32" s="112"/>
      <c r="AL32" s="113"/>
    </row>
    <row r="33" spans="1:38" ht="16.5" customHeight="1">
      <c r="A33" s="131"/>
      <c r="B33" s="133"/>
      <c r="C33" s="133"/>
      <c r="D33" s="346"/>
      <c r="E33" s="347"/>
      <c r="F33" s="347"/>
      <c r="G33" s="347"/>
      <c r="H33" s="347"/>
      <c r="I33" s="347"/>
      <c r="J33" s="348"/>
      <c r="K33" s="336" t="s">
        <v>102</v>
      </c>
      <c r="L33" s="337"/>
      <c r="M33" s="340" t="s">
        <v>29</v>
      </c>
      <c r="N33" s="341"/>
      <c r="O33" s="344" t="s">
        <v>42</v>
      </c>
      <c r="P33" s="345"/>
      <c r="Q33" s="254" t="s">
        <v>44</v>
      </c>
      <c r="R33" s="256"/>
      <c r="S33" s="352"/>
      <c r="T33" s="290"/>
      <c r="U33" s="330"/>
      <c r="V33" s="330"/>
      <c r="W33" s="330"/>
      <c r="X33" s="330"/>
      <c r="Y33" s="330"/>
      <c r="AA33" s="111"/>
      <c r="AB33" s="112"/>
      <c r="AC33" s="112"/>
      <c r="AD33" s="112"/>
      <c r="AE33" s="112"/>
      <c r="AF33" s="112"/>
      <c r="AG33" s="112"/>
      <c r="AH33" s="112"/>
      <c r="AI33" s="112"/>
      <c r="AJ33" s="112"/>
      <c r="AK33" s="112"/>
      <c r="AL33" s="113"/>
    </row>
    <row r="34" spans="1:38" ht="16.5" customHeight="1">
      <c r="A34" s="132"/>
      <c r="B34" s="134"/>
      <c r="C34" s="134"/>
      <c r="D34" s="349"/>
      <c r="E34" s="350"/>
      <c r="F34" s="350"/>
      <c r="G34" s="350"/>
      <c r="H34" s="350"/>
      <c r="I34" s="350"/>
      <c r="J34" s="351"/>
      <c r="K34" s="338"/>
      <c r="L34" s="339"/>
      <c r="M34" s="342"/>
      <c r="N34" s="343"/>
      <c r="O34" s="331" t="s">
        <v>43</v>
      </c>
      <c r="P34" s="332"/>
      <c r="Q34" s="333" t="s">
        <v>45</v>
      </c>
      <c r="R34" s="334"/>
      <c r="S34" s="353"/>
      <c r="T34" s="294"/>
      <c r="U34" s="330"/>
      <c r="V34" s="330"/>
      <c r="W34" s="330"/>
      <c r="X34" s="330"/>
      <c r="Y34" s="330"/>
      <c r="AA34" s="111" t="s">
        <v>156</v>
      </c>
      <c r="AB34" s="112"/>
      <c r="AC34" s="112"/>
      <c r="AD34" s="112"/>
      <c r="AE34" s="112"/>
      <c r="AF34" s="112"/>
      <c r="AG34" s="112"/>
      <c r="AH34" s="112"/>
      <c r="AI34" s="112"/>
      <c r="AJ34" s="112"/>
      <c r="AK34" s="112"/>
      <c r="AL34" s="113"/>
    </row>
    <row r="35" spans="1:38" ht="16.5" customHeight="1" thickBot="1">
      <c r="A35" s="131"/>
      <c r="B35" s="133"/>
      <c r="C35" s="133"/>
      <c r="D35" s="346"/>
      <c r="E35" s="347"/>
      <c r="F35" s="347"/>
      <c r="G35" s="347"/>
      <c r="H35" s="347"/>
      <c r="I35" s="347"/>
      <c r="J35" s="348"/>
      <c r="K35" s="336" t="s">
        <v>102</v>
      </c>
      <c r="L35" s="337"/>
      <c r="M35" s="340" t="s">
        <v>29</v>
      </c>
      <c r="N35" s="341"/>
      <c r="O35" s="344" t="s">
        <v>42</v>
      </c>
      <c r="P35" s="345"/>
      <c r="Q35" s="254" t="s">
        <v>44</v>
      </c>
      <c r="R35" s="256"/>
      <c r="S35" s="352"/>
      <c r="T35" s="290"/>
      <c r="U35" s="354"/>
      <c r="V35" s="354"/>
      <c r="W35" s="354"/>
      <c r="X35" s="354"/>
      <c r="Y35" s="354"/>
      <c r="AA35" s="126"/>
      <c r="AB35" s="127"/>
      <c r="AC35" s="127"/>
      <c r="AD35" s="127"/>
      <c r="AE35" s="127"/>
      <c r="AF35" s="127"/>
      <c r="AG35" s="127"/>
      <c r="AH35" s="127"/>
      <c r="AI35" s="127"/>
      <c r="AJ35" s="127"/>
      <c r="AK35" s="127"/>
      <c r="AL35" s="128"/>
    </row>
    <row r="36" spans="1:38" ht="16.5" customHeight="1" thickTop="1">
      <c r="A36" s="132"/>
      <c r="B36" s="134"/>
      <c r="C36" s="134"/>
      <c r="D36" s="349"/>
      <c r="E36" s="350"/>
      <c r="F36" s="350"/>
      <c r="G36" s="350"/>
      <c r="H36" s="350"/>
      <c r="I36" s="350"/>
      <c r="J36" s="351"/>
      <c r="K36" s="338"/>
      <c r="L36" s="339"/>
      <c r="M36" s="342"/>
      <c r="N36" s="343"/>
      <c r="O36" s="331" t="s">
        <v>43</v>
      </c>
      <c r="P36" s="332"/>
      <c r="Q36" s="333" t="s">
        <v>45</v>
      </c>
      <c r="R36" s="334"/>
      <c r="S36" s="353"/>
      <c r="T36" s="294"/>
      <c r="U36" s="354"/>
      <c r="V36" s="354"/>
      <c r="W36" s="354"/>
      <c r="X36" s="354"/>
      <c r="Y36" s="354"/>
    </row>
    <row r="37" spans="1:38" ht="16.5" customHeight="1">
      <c r="A37" s="131"/>
      <c r="B37" s="133"/>
      <c r="C37" s="133"/>
      <c r="D37" s="346"/>
      <c r="E37" s="347"/>
      <c r="F37" s="347"/>
      <c r="G37" s="347"/>
      <c r="H37" s="347"/>
      <c r="I37" s="347"/>
      <c r="J37" s="348"/>
      <c r="K37" s="336" t="s">
        <v>102</v>
      </c>
      <c r="L37" s="337"/>
      <c r="M37" s="340" t="s">
        <v>29</v>
      </c>
      <c r="N37" s="341"/>
      <c r="O37" s="344" t="s">
        <v>42</v>
      </c>
      <c r="P37" s="345"/>
      <c r="Q37" s="254" t="s">
        <v>44</v>
      </c>
      <c r="R37" s="256"/>
      <c r="S37" s="352"/>
      <c r="T37" s="290"/>
      <c r="U37" s="330"/>
      <c r="V37" s="330"/>
      <c r="W37" s="330"/>
      <c r="X37" s="330"/>
      <c r="Y37" s="330"/>
    </row>
    <row r="38" spans="1:38" ht="16.5" customHeight="1">
      <c r="A38" s="132"/>
      <c r="B38" s="134"/>
      <c r="C38" s="134"/>
      <c r="D38" s="349"/>
      <c r="E38" s="350"/>
      <c r="F38" s="350"/>
      <c r="G38" s="350"/>
      <c r="H38" s="350"/>
      <c r="I38" s="350"/>
      <c r="J38" s="351"/>
      <c r="K38" s="338"/>
      <c r="L38" s="339"/>
      <c r="M38" s="342"/>
      <c r="N38" s="343"/>
      <c r="O38" s="331" t="s">
        <v>43</v>
      </c>
      <c r="P38" s="332"/>
      <c r="Q38" s="333" t="s">
        <v>45</v>
      </c>
      <c r="R38" s="334"/>
      <c r="S38" s="353"/>
      <c r="T38" s="294"/>
      <c r="U38" s="330"/>
      <c r="V38" s="330"/>
      <c r="W38" s="330"/>
      <c r="X38" s="330"/>
      <c r="Y38" s="330"/>
    </row>
    <row r="39" spans="1:38" ht="16.5" customHeight="1">
      <c r="A39" s="131"/>
      <c r="B39" s="133"/>
      <c r="C39" s="133"/>
      <c r="D39" s="346"/>
      <c r="E39" s="347"/>
      <c r="F39" s="347"/>
      <c r="G39" s="347"/>
      <c r="H39" s="347"/>
      <c r="I39" s="347"/>
      <c r="J39" s="348"/>
      <c r="K39" s="336" t="s">
        <v>102</v>
      </c>
      <c r="L39" s="337"/>
      <c r="M39" s="340" t="s">
        <v>29</v>
      </c>
      <c r="N39" s="341"/>
      <c r="O39" s="344" t="s">
        <v>42</v>
      </c>
      <c r="P39" s="345"/>
      <c r="Q39" s="254" t="s">
        <v>44</v>
      </c>
      <c r="R39" s="256"/>
      <c r="S39" s="352"/>
      <c r="T39" s="290"/>
      <c r="U39" s="330"/>
      <c r="V39" s="330"/>
      <c r="W39" s="330"/>
      <c r="X39" s="330"/>
      <c r="Y39" s="330"/>
    </row>
    <row r="40" spans="1:38" ht="16.5" customHeight="1">
      <c r="A40" s="132"/>
      <c r="B40" s="134"/>
      <c r="C40" s="134"/>
      <c r="D40" s="349"/>
      <c r="E40" s="350"/>
      <c r="F40" s="350"/>
      <c r="G40" s="350"/>
      <c r="H40" s="350"/>
      <c r="I40" s="350"/>
      <c r="J40" s="351"/>
      <c r="K40" s="338"/>
      <c r="L40" s="339"/>
      <c r="M40" s="342"/>
      <c r="N40" s="343"/>
      <c r="O40" s="331" t="s">
        <v>43</v>
      </c>
      <c r="P40" s="332"/>
      <c r="Q40" s="333" t="s">
        <v>45</v>
      </c>
      <c r="R40" s="334"/>
      <c r="S40" s="353"/>
      <c r="T40" s="294"/>
      <c r="U40" s="330"/>
      <c r="V40" s="330"/>
      <c r="W40" s="330"/>
      <c r="X40" s="330"/>
      <c r="Y40" s="330"/>
    </row>
    <row r="41" spans="1:38" ht="10.5" customHeight="1">
      <c r="E41" s="39"/>
      <c r="S41" s="100"/>
      <c r="T41" s="100"/>
      <c r="U41" s="101"/>
      <c r="V41" s="101"/>
      <c r="W41" s="101"/>
      <c r="X41" s="101"/>
      <c r="Y41" s="40"/>
    </row>
    <row r="42" spans="1:38" ht="15.75" customHeight="1">
      <c r="A42" s="1" t="s">
        <v>30</v>
      </c>
      <c r="E42" s="39"/>
      <c r="S42" s="102"/>
      <c r="T42" s="102"/>
      <c r="U42" s="101"/>
      <c r="V42" s="101"/>
      <c r="W42" s="101"/>
      <c r="X42" s="101"/>
      <c r="Y42" s="40"/>
    </row>
    <row r="43" spans="1:38" ht="24" customHeight="1">
      <c r="A43" s="335" t="s">
        <v>31</v>
      </c>
      <c r="B43" s="206"/>
      <c r="C43" s="206"/>
      <c r="D43" s="206"/>
      <c r="E43" s="12" t="s">
        <v>32</v>
      </c>
      <c r="F43" s="12"/>
      <c r="G43" s="12"/>
      <c r="H43" s="42"/>
      <c r="I43" s="335" t="s">
        <v>33</v>
      </c>
      <c r="J43" s="206"/>
      <c r="K43" s="206"/>
      <c r="L43" s="207"/>
      <c r="M43" s="335" t="s">
        <v>34</v>
      </c>
      <c r="N43" s="206"/>
      <c r="O43" s="206"/>
      <c r="P43" s="207"/>
      <c r="Q43" s="335" t="s">
        <v>35</v>
      </c>
      <c r="R43" s="206"/>
      <c r="S43" s="206"/>
      <c r="T43" s="207"/>
      <c r="U43" s="335" t="s">
        <v>75</v>
      </c>
      <c r="V43" s="206"/>
      <c r="W43" s="206"/>
      <c r="X43" s="206"/>
      <c r="Y43" s="207"/>
    </row>
    <row r="44" spans="1:38" ht="22.5" customHeight="1">
      <c r="A44" s="43"/>
      <c r="B44" s="44"/>
      <c r="C44" s="44"/>
      <c r="D44" s="44"/>
      <c r="H44" s="45"/>
      <c r="I44" s="16"/>
      <c r="J44" s="16"/>
      <c r="K44" s="16"/>
      <c r="L44" s="42"/>
      <c r="M44" s="46"/>
      <c r="N44" s="47"/>
      <c r="O44" s="47"/>
      <c r="P44" s="48"/>
      <c r="Q44" s="49"/>
      <c r="R44" s="50"/>
      <c r="S44" s="50"/>
      <c r="T44" s="51"/>
      <c r="U44" s="308"/>
      <c r="V44" s="309"/>
      <c r="W44" s="309"/>
      <c r="X44" s="309"/>
      <c r="Y44" s="310"/>
    </row>
    <row r="45" spans="1:38" ht="22.5" customHeight="1">
      <c r="A45" s="52"/>
      <c r="B45" s="53"/>
      <c r="C45" s="53"/>
      <c r="D45" s="53"/>
      <c r="E45" s="103"/>
      <c r="F45" s="103"/>
      <c r="G45" s="12"/>
      <c r="H45" s="42"/>
      <c r="I45" s="12"/>
      <c r="J45" s="12"/>
      <c r="K45" s="12"/>
      <c r="L45" s="42"/>
      <c r="M45" s="41"/>
      <c r="N45" s="12"/>
      <c r="O45" s="12"/>
      <c r="P45" s="54"/>
      <c r="Q45" s="10"/>
      <c r="R45" s="10"/>
      <c r="S45" s="10"/>
      <c r="T45" s="54"/>
      <c r="U45" s="308"/>
      <c r="V45" s="309"/>
      <c r="W45" s="309"/>
      <c r="X45" s="309"/>
      <c r="Y45" s="310"/>
    </row>
    <row r="46" spans="1:38" ht="22.5" customHeight="1">
      <c r="A46" s="55"/>
      <c r="B46" s="56"/>
      <c r="C46" s="56"/>
      <c r="D46" s="56"/>
      <c r="E46" s="102"/>
      <c r="F46" s="102"/>
      <c r="G46" s="22"/>
      <c r="H46" s="57"/>
      <c r="I46" s="22"/>
      <c r="J46" s="22"/>
      <c r="K46" s="22"/>
      <c r="L46" s="42"/>
      <c r="M46" s="41"/>
      <c r="N46" s="12"/>
      <c r="O46" s="12"/>
      <c r="P46" s="54"/>
      <c r="Q46" s="10"/>
      <c r="R46" s="105"/>
      <c r="S46" s="105"/>
      <c r="T46" s="99"/>
      <c r="U46" s="308"/>
      <c r="V46" s="309"/>
      <c r="W46" s="309"/>
      <c r="X46" s="309"/>
      <c r="Y46" s="310"/>
    </row>
    <row r="47" spans="1:38" ht="7.5" customHeight="1" thickBot="1">
      <c r="U47" s="311"/>
      <c r="V47" s="311"/>
      <c r="W47" s="311"/>
      <c r="X47" s="311"/>
      <c r="Y47" s="311"/>
    </row>
    <row r="48" spans="1:38" ht="12" customHeight="1" thickTop="1">
      <c r="B48" s="58"/>
      <c r="C48" s="58"/>
      <c r="D48" s="58"/>
      <c r="E48" s="58"/>
      <c r="F48" s="58"/>
      <c r="G48" s="58"/>
      <c r="H48" s="58"/>
      <c r="I48" s="58"/>
      <c r="J48" s="58"/>
      <c r="K48" s="58"/>
      <c r="L48" s="59"/>
      <c r="M48" s="312" t="s">
        <v>76</v>
      </c>
      <c r="N48" s="313"/>
      <c r="O48" s="313"/>
      <c r="P48" s="313"/>
      <c r="Q48" s="313"/>
      <c r="R48" s="313"/>
      <c r="S48" s="313"/>
      <c r="T48" s="314"/>
      <c r="U48" s="318"/>
      <c r="V48" s="319"/>
      <c r="W48" s="319"/>
      <c r="X48" s="319"/>
      <c r="Y48" s="320"/>
    </row>
    <row r="49" spans="1:25" ht="18" customHeight="1" thickBot="1">
      <c r="A49" s="60"/>
      <c r="B49" s="58"/>
      <c r="C49" s="58"/>
      <c r="D49" s="58"/>
      <c r="E49" s="58"/>
      <c r="F49" s="58"/>
      <c r="H49" s="61"/>
      <c r="I49" s="61"/>
      <c r="J49" s="61"/>
      <c r="K49" s="61"/>
      <c r="L49" s="59"/>
      <c r="M49" s="315"/>
      <c r="N49" s="316"/>
      <c r="O49" s="316"/>
      <c r="P49" s="316"/>
      <c r="Q49" s="316"/>
      <c r="R49" s="316"/>
      <c r="S49" s="316"/>
      <c r="T49" s="317"/>
      <c r="U49" s="321"/>
      <c r="V49" s="322"/>
      <c r="W49" s="322"/>
      <c r="X49" s="322"/>
      <c r="Y49" s="323"/>
    </row>
    <row r="50" spans="1:25" ht="7.5" customHeight="1" thickTop="1" thickBot="1">
      <c r="A50" s="62"/>
      <c r="B50" s="62"/>
      <c r="C50" s="62"/>
      <c r="D50" s="63"/>
      <c r="E50" s="62"/>
      <c r="F50" s="63"/>
      <c r="G50" s="63"/>
      <c r="H50" s="62"/>
      <c r="I50" s="62"/>
      <c r="J50" s="62"/>
      <c r="K50" s="62"/>
      <c r="L50" s="62"/>
      <c r="M50" s="62"/>
      <c r="N50" s="62"/>
      <c r="O50" s="63"/>
      <c r="P50" s="63"/>
      <c r="Q50" s="63"/>
      <c r="R50" s="63"/>
      <c r="S50" s="63"/>
      <c r="T50" s="62"/>
      <c r="U50" s="63"/>
      <c r="V50" s="63"/>
      <c r="W50" s="62"/>
    </row>
    <row r="51" spans="1:25" ht="18" customHeight="1">
      <c r="A51" s="38"/>
      <c r="B51" s="38"/>
      <c r="C51" s="38"/>
      <c r="D51" s="280"/>
      <c r="E51" s="280"/>
      <c r="F51" s="64"/>
      <c r="G51" s="64"/>
      <c r="H51" s="64"/>
      <c r="I51" s="65"/>
      <c r="J51" s="65"/>
      <c r="K51" s="65"/>
      <c r="L51" s="285" t="s">
        <v>36</v>
      </c>
      <c r="M51" s="286"/>
      <c r="N51" s="285" t="s">
        <v>39</v>
      </c>
      <c r="O51" s="286"/>
      <c r="P51" s="58"/>
      <c r="Q51" s="281" t="s">
        <v>151</v>
      </c>
      <c r="R51" s="282"/>
      <c r="S51" s="283" t="s">
        <v>37</v>
      </c>
      <c r="T51" s="284"/>
      <c r="U51" s="283" t="s">
        <v>38</v>
      </c>
      <c r="V51" s="284"/>
      <c r="W51" s="283" t="s">
        <v>40</v>
      </c>
      <c r="X51" s="287"/>
      <c r="Y51" s="288"/>
    </row>
    <row r="52" spans="1:25" ht="17.25" customHeight="1">
      <c r="A52" s="38"/>
      <c r="B52" s="38"/>
      <c r="C52" s="38"/>
      <c r="D52" s="38"/>
      <c r="E52" s="62"/>
      <c r="F52" s="66"/>
      <c r="G52" s="66"/>
      <c r="H52" s="66"/>
      <c r="I52" s="101"/>
      <c r="J52" s="101"/>
      <c r="K52" s="101"/>
      <c r="L52" s="289"/>
      <c r="M52" s="290"/>
      <c r="N52" s="295"/>
      <c r="O52" s="296"/>
      <c r="Q52" s="324"/>
      <c r="R52" s="325"/>
      <c r="S52" s="295"/>
      <c r="T52" s="296"/>
      <c r="U52" s="295"/>
      <c r="V52" s="296"/>
      <c r="W52" s="289"/>
      <c r="X52" s="301"/>
      <c r="Y52" s="302"/>
    </row>
    <row r="53" spans="1:25" ht="17.25" customHeight="1">
      <c r="A53" s="38"/>
      <c r="B53" s="38"/>
      <c r="C53" s="38"/>
      <c r="D53" s="38"/>
      <c r="E53" s="62"/>
      <c r="F53" s="66"/>
      <c r="G53" s="66"/>
      <c r="H53" s="66"/>
      <c r="I53" s="101"/>
      <c r="J53" s="101"/>
      <c r="K53" s="101"/>
      <c r="L53" s="291"/>
      <c r="M53" s="292"/>
      <c r="N53" s="297"/>
      <c r="O53" s="298"/>
      <c r="Q53" s="324"/>
      <c r="R53" s="325"/>
      <c r="S53" s="297"/>
      <c r="T53" s="298"/>
      <c r="U53" s="297"/>
      <c r="V53" s="298"/>
      <c r="W53" s="291"/>
      <c r="X53" s="303"/>
      <c r="Y53" s="304"/>
    </row>
    <row r="54" spans="1:25" ht="17.25" customHeight="1" thickBot="1">
      <c r="E54" s="38"/>
      <c r="F54" s="66"/>
      <c r="G54" s="66"/>
      <c r="H54" s="66"/>
      <c r="I54" s="101"/>
      <c r="J54" s="101"/>
      <c r="K54" s="101"/>
      <c r="L54" s="293"/>
      <c r="M54" s="294"/>
      <c r="N54" s="299"/>
      <c r="O54" s="300"/>
      <c r="Q54" s="326"/>
      <c r="R54" s="327"/>
      <c r="S54" s="328"/>
      <c r="T54" s="329"/>
      <c r="U54" s="328"/>
      <c r="V54" s="329"/>
      <c r="W54" s="305"/>
      <c r="X54" s="306"/>
      <c r="Y54" s="307"/>
    </row>
  </sheetData>
  <sheetProtection algorithmName="SHA-512" hashValue="VsC0q+HnHDcPjFpXesf5BHQmhlLDLxps0yfr4Cur0ervfKhSUTOF3ZqKQqEiW5EgVDqbWC7RS+Fkrsn58Yt/Cw==" saltValue="o7hVDu4IWfvyiw4Z2o9tfA==" spinCount="100000" sheet="1" objects="1" scenarios="1" selectLockedCells="1"/>
  <mergeCells count="141">
    <mergeCell ref="K2:P2"/>
    <mergeCell ref="A7:D7"/>
    <mergeCell ref="E7:M7"/>
    <mergeCell ref="N7:Y7"/>
    <mergeCell ref="A8:D8"/>
    <mergeCell ref="N8:O8"/>
    <mergeCell ref="P8:Y8"/>
    <mergeCell ref="A10:D10"/>
    <mergeCell ref="E10:M10"/>
    <mergeCell ref="N10:O10"/>
    <mergeCell ref="P10:Y10"/>
    <mergeCell ref="E8:G8"/>
    <mergeCell ref="I8:M8"/>
    <mergeCell ref="A11:D11"/>
    <mergeCell ref="E11:M11"/>
    <mergeCell ref="N11:O11"/>
    <mergeCell ref="P11:W11"/>
    <mergeCell ref="A9:D9"/>
    <mergeCell ref="E9:F9"/>
    <mergeCell ref="H9:I9"/>
    <mergeCell ref="K9:L9"/>
    <mergeCell ref="N9:O9"/>
    <mergeCell ref="P9:Y9"/>
    <mergeCell ref="A13:D13"/>
    <mergeCell ref="E13:G13"/>
    <mergeCell ref="H13:I13"/>
    <mergeCell ref="J13:M13"/>
    <mergeCell ref="N13:Y13"/>
    <mergeCell ref="H14:M14"/>
    <mergeCell ref="U14:Y14"/>
    <mergeCell ref="A12:D12"/>
    <mergeCell ref="E12:M12"/>
    <mergeCell ref="N12:P12"/>
    <mergeCell ref="Q12:S12"/>
    <mergeCell ref="T12:V12"/>
    <mergeCell ref="W12:Y12"/>
    <mergeCell ref="B18:D18"/>
    <mergeCell ref="H18:M18"/>
    <mergeCell ref="P18:Q18"/>
    <mergeCell ref="U18:Y18"/>
    <mergeCell ref="H19:M19"/>
    <mergeCell ref="U19:Y19"/>
    <mergeCell ref="H15:M15"/>
    <mergeCell ref="U15:Y15"/>
    <mergeCell ref="H16:M16"/>
    <mergeCell ref="U16:Y16"/>
    <mergeCell ref="H17:M17"/>
    <mergeCell ref="U17:Y17"/>
    <mergeCell ref="H22:M22"/>
    <mergeCell ref="U22:Y22"/>
    <mergeCell ref="H23:M23"/>
    <mergeCell ref="U23:Y23"/>
    <mergeCell ref="AA23:AL23"/>
    <mergeCell ref="AA24:AL25"/>
    <mergeCell ref="C25:Y25"/>
    <mergeCell ref="B20:G20"/>
    <mergeCell ref="H20:M20"/>
    <mergeCell ref="P20:T20"/>
    <mergeCell ref="U20:Y20"/>
    <mergeCell ref="H21:M21"/>
    <mergeCell ref="U21:Y21"/>
    <mergeCell ref="C26:Y26"/>
    <mergeCell ref="AA26:AL27"/>
    <mergeCell ref="C27:Y27"/>
    <mergeCell ref="AA28:AL29"/>
    <mergeCell ref="K29:N30"/>
    <mergeCell ref="O29:R30"/>
    <mergeCell ref="S29:T30"/>
    <mergeCell ref="AA30:AL30"/>
    <mergeCell ref="U29:Y30"/>
    <mergeCell ref="A29:C30"/>
    <mergeCell ref="D29:J30"/>
    <mergeCell ref="D33:J34"/>
    <mergeCell ref="K31:L32"/>
    <mergeCell ref="M31:N32"/>
    <mergeCell ref="O31:P31"/>
    <mergeCell ref="Q31:R31"/>
    <mergeCell ref="S31:T32"/>
    <mergeCell ref="U31:Y32"/>
    <mergeCell ref="O32:P32"/>
    <mergeCell ref="Q32:R32"/>
    <mergeCell ref="D31:J32"/>
    <mergeCell ref="U35:Y36"/>
    <mergeCell ref="O36:P36"/>
    <mergeCell ref="Q36:R36"/>
    <mergeCell ref="K33:L34"/>
    <mergeCell ref="M33:N34"/>
    <mergeCell ref="O33:P33"/>
    <mergeCell ref="Q33:R33"/>
    <mergeCell ref="S33:T34"/>
    <mergeCell ref="U33:Y34"/>
    <mergeCell ref="O34:P34"/>
    <mergeCell ref="Q34:R34"/>
    <mergeCell ref="D37:J38"/>
    <mergeCell ref="D39:J40"/>
    <mergeCell ref="A43:D43"/>
    <mergeCell ref="I43:L43"/>
    <mergeCell ref="M43:P43"/>
    <mergeCell ref="Q43:T43"/>
    <mergeCell ref="K35:L36"/>
    <mergeCell ref="M35:N36"/>
    <mergeCell ref="O35:P35"/>
    <mergeCell ref="Q35:R35"/>
    <mergeCell ref="S35:T36"/>
    <mergeCell ref="S37:T38"/>
    <mergeCell ref="D35:J36"/>
    <mergeCell ref="S39:T40"/>
    <mergeCell ref="U39:Y40"/>
    <mergeCell ref="O40:P40"/>
    <mergeCell ref="Q40:R40"/>
    <mergeCell ref="U43:Y43"/>
    <mergeCell ref="U37:Y38"/>
    <mergeCell ref="O38:P38"/>
    <mergeCell ref="Q38:R38"/>
    <mergeCell ref="K39:L40"/>
    <mergeCell ref="M39:N40"/>
    <mergeCell ref="O39:P39"/>
    <mergeCell ref="Q39:R39"/>
    <mergeCell ref="K37:L38"/>
    <mergeCell ref="M37:N38"/>
    <mergeCell ref="O37:P37"/>
    <mergeCell ref="Q37:R37"/>
    <mergeCell ref="U44:Y44"/>
    <mergeCell ref="U45:Y45"/>
    <mergeCell ref="U46:Y46"/>
    <mergeCell ref="U47:Y47"/>
    <mergeCell ref="M48:T49"/>
    <mergeCell ref="U48:Y49"/>
    <mergeCell ref="Q52:R54"/>
    <mergeCell ref="S52:T54"/>
    <mergeCell ref="U52:V54"/>
    <mergeCell ref="D51:E51"/>
    <mergeCell ref="Q51:R51"/>
    <mergeCell ref="S51:T51"/>
    <mergeCell ref="U51:V51"/>
    <mergeCell ref="L51:M51"/>
    <mergeCell ref="N51:O51"/>
    <mergeCell ref="W51:Y51"/>
    <mergeCell ref="L52:M54"/>
    <mergeCell ref="N52:O54"/>
    <mergeCell ref="W52:Y54"/>
  </mergeCells>
  <phoneticPr fontId="3"/>
  <dataValidations count="2">
    <dataValidation imeMode="off" allowBlank="1" showInputMessage="1" showErrorMessage="1" sqref="S4 X6 E7:E8 A39 A31 A33 A35 A37" xr:uid="{00000000-0002-0000-0600-000000000000}"/>
    <dataValidation imeMode="hiragana" allowBlank="1" showInputMessage="1" showErrorMessage="1" sqref="E11:E12 U45:U46" xr:uid="{00000000-0002-0000-0600-000001000000}"/>
  </dataValidations>
  <printOptions horizontalCentered="1" verticalCentered="1"/>
  <pageMargins left="0.59055118110236227" right="0.19685039370078741" top="0.31496062992125984" bottom="0.59055118110236227" header="0.43307086614173229" footer="0.51181102362204722"/>
  <pageSetup paperSize="9" scale="83"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7</xdr:col>
                    <xdr:colOff>47625</xdr:colOff>
                    <xdr:row>6</xdr:row>
                    <xdr:rowOff>304800</xdr:rowOff>
                  </from>
                  <to>
                    <xdr:col>8</xdr:col>
                    <xdr:colOff>38100</xdr:colOff>
                    <xdr:row>8</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B0974-18BE-4CD3-9008-ADD271D53EAF}">
  <sheetPr codeName="Sheet8">
    <tabColor rgb="FF00B0F0"/>
    <pageSetUpPr fitToPage="1"/>
  </sheetPr>
  <dimension ref="A1:AM54"/>
  <sheetViews>
    <sheetView showGridLines="0" view="pageBreakPreview" zoomScaleNormal="100" zoomScaleSheetLayoutView="100" workbookViewId="0">
      <selection activeCell="B2" sqref="B2:D3"/>
    </sheetView>
  </sheetViews>
  <sheetFormatPr defaultColWidth="9" defaultRowHeight="13.5"/>
  <cols>
    <col min="1" max="1" width="6.875" style="1" customWidth="1"/>
    <col min="2" max="4" width="5" style="1" customWidth="1"/>
    <col min="5" max="14" width="4.125" style="1" customWidth="1"/>
    <col min="15" max="17" width="5" style="1" customWidth="1"/>
    <col min="18" max="18" width="4.5" style="1" customWidth="1"/>
    <col min="19" max="20" width="5" style="1" customWidth="1"/>
    <col min="21" max="22" width="4.5" style="1" customWidth="1"/>
    <col min="23" max="23" width="1.25" style="1" customWidth="1"/>
    <col min="24" max="25" width="4.5" style="1" customWidth="1"/>
    <col min="26" max="35" width="2.5" style="1" customWidth="1"/>
    <col min="36" max="37" width="9" style="1"/>
    <col min="38" max="38" width="14.25" style="1" customWidth="1"/>
    <col min="39" max="16384" width="9" style="1"/>
  </cols>
  <sheetData>
    <row r="1" spans="1:39" ht="7.5" customHeight="1"/>
    <row r="2" spans="1:39" ht="28.5">
      <c r="A2" s="106"/>
      <c r="B2" s="106"/>
      <c r="C2" s="106"/>
      <c r="D2" s="106"/>
      <c r="E2" s="106"/>
      <c r="F2" s="106"/>
      <c r="G2" s="106"/>
      <c r="H2" s="106"/>
      <c r="I2" s="106"/>
      <c r="J2" s="106"/>
      <c r="K2" s="431" t="s">
        <v>48</v>
      </c>
      <c r="L2" s="431"/>
      <c r="M2" s="431"/>
      <c r="N2" s="431"/>
      <c r="O2" s="431"/>
      <c r="P2" s="431"/>
      <c r="Q2" s="67"/>
      <c r="R2" s="106"/>
      <c r="S2" s="106"/>
      <c r="T2" s="106"/>
      <c r="U2" s="106"/>
      <c r="V2" s="106"/>
      <c r="W2" s="106"/>
      <c r="X2" s="106"/>
      <c r="Y2" s="106"/>
    </row>
    <row r="3" spans="1:39" ht="10.5" customHeight="1"/>
    <row r="4" spans="1:39" ht="24.95" customHeight="1">
      <c r="A4" s="2" t="s">
        <v>0</v>
      </c>
      <c r="B4" s="3"/>
      <c r="C4" s="3"/>
      <c r="D4" s="3"/>
      <c r="E4" s="3"/>
      <c r="F4" s="3"/>
      <c r="G4" s="4"/>
      <c r="H4" s="4"/>
      <c r="S4" s="5"/>
      <c r="T4" s="5"/>
      <c r="U4" s="5"/>
      <c r="V4" s="5"/>
      <c r="W4" s="5"/>
      <c r="X4" s="5"/>
    </row>
    <row r="5" spans="1:39" ht="15" customHeight="1">
      <c r="A5" s="6"/>
      <c r="B5" s="6"/>
      <c r="C5" s="7" t="s">
        <v>1</v>
      </c>
      <c r="D5" s="6"/>
      <c r="E5" s="6"/>
      <c r="F5" s="6"/>
      <c r="Q5" s="8"/>
      <c r="R5" s="8"/>
      <c r="S5" s="8"/>
      <c r="T5" s="8"/>
      <c r="U5" s="8"/>
      <c r="V5" s="8"/>
      <c r="W5" s="8"/>
      <c r="X5" s="8"/>
      <c r="Y5" s="8"/>
    </row>
    <row r="6" spans="1:39" ht="7.5" customHeight="1" thickBot="1">
      <c r="U6" s="101"/>
      <c r="V6" s="101"/>
      <c r="W6" s="101"/>
      <c r="X6" s="9"/>
      <c r="Y6" s="9"/>
    </row>
    <row r="7" spans="1:39" ht="24.75" customHeight="1" thickTop="1" thickBot="1">
      <c r="A7" s="432" t="s">
        <v>159</v>
      </c>
      <c r="B7" s="433"/>
      <c r="C7" s="433"/>
      <c r="D7" s="434"/>
      <c r="E7" s="435"/>
      <c r="F7" s="436"/>
      <c r="G7" s="436"/>
      <c r="H7" s="437"/>
      <c r="I7" s="436"/>
      <c r="J7" s="436"/>
      <c r="K7" s="436"/>
      <c r="L7" s="436"/>
      <c r="M7" s="438"/>
      <c r="N7" s="439"/>
      <c r="O7" s="440"/>
      <c r="P7" s="440"/>
      <c r="Q7" s="440"/>
      <c r="R7" s="440"/>
      <c r="S7" s="440"/>
      <c r="T7" s="440"/>
      <c r="U7" s="440"/>
      <c r="V7" s="440"/>
      <c r="W7" s="440"/>
      <c r="X7" s="440"/>
      <c r="Y7" s="441"/>
      <c r="AA7" s="108" t="s">
        <v>110</v>
      </c>
      <c r="AB7" s="109"/>
      <c r="AC7" s="109"/>
      <c r="AD7" s="109"/>
      <c r="AE7" s="109"/>
      <c r="AF7" s="109"/>
      <c r="AG7" s="109"/>
      <c r="AH7" s="109"/>
      <c r="AI7" s="109"/>
      <c r="AJ7" s="109"/>
      <c r="AK7" s="109"/>
      <c r="AL7" s="110"/>
    </row>
    <row r="8" spans="1:39" ht="24.75" customHeight="1" thickTop="1" thickBot="1">
      <c r="A8" s="442" t="s">
        <v>154</v>
      </c>
      <c r="B8" s="443"/>
      <c r="C8" s="443"/>
      <c r="D8" s="444"/>
      <c r="E8" s="449" t="s">
        <v>152</v>
      </c>
      <c r="F8" s="450"/>
      <c r="G8" s="450"/>
      <c r="H8" s="151"/>
      <c r="I8" s="451">
        <v>12345</v>
      </c>
      <c r="J8" s="451"/>
      <c r="K8" s="451"/>
      <c r="L8" s="451"/>
      <c r="M8" s="452"/>
      <c r="N8" s="445" t="s">
        <v>2</v>
      </c>
      <c r="O8" s="303"/>
      <c r="P8" s="429" t="s">
        <v>119</v>
      </c>
      <c r="Q8" s="429"/>
      <c r="R8" s="429"/>
      <c r="S8" s="429"/>
      <c r="T8" s="429"/>
      <c r="U8" s="429"/>
      <c r="V8" s="429"/>
      <c r="W8" s="429"/>
      <c r="X8" s="429"/>
      <c r="Y8" s="430"/>
      <c r="AA8" s="111"/>
      <c r="AB8" s="112"/>
      <c r="AC8" s="112"/>
      <c r="AD8" s="112"/>
      <c r="AE8" s="112"/>
      <c r="AF8" s="112"/>
      <c r="AG8" s="112"/>
      <c r="AH8" s="112"/>
      <c r="AI8" s="112"/>
      <c r="AJ8" s="112"/>
      <c r="AK8" s="112"/>
      <c r="AL8" s="113"/>
    </row>
    <row r="9" spans="1:39" ht="24.75" customHeight="1" thickTop="1">
      <c r="A9" s="424" t="s">
        <v>49</v>
      </c>
      <c r="B9" s="425"/>
      <c r="C9" s="425"/>
      <c r="D9" s="426"/>
      <c r="E9" s="427" t="s">
        <v>155</v>
      </c>
      <c r="F9" s="428"/>
      <c r="G9" s="70" t="s">
        <v>50</v>
      </c>
      <c r="H9" s="428" t="s">
        <v>143</v>
      </c>
      <c r="I9" s="428"/>
      <c r="J9" s="70" t="s">
        <v>51</v>
      </c>
      <c r="K9" s="428" t="s">
        <v>144</v>
      </c>
      <c r="L9" s="428"/>
      <c r="M9" s="78" t="s">
        <v>52</v>
      </c>
      <c r="N9" s="303" t="s">
        <v>3</v>
      </c>
      <c r="O9" s="303"/>
      <c r="P9" s="429" t="s">
        <v>120</v>
      </c>
      <c r="Q9" s="429"/>
      <c r="R9" s="429"/>
      <c r="S9" s="429"/>
      <c r="T9" s="429"/>
      <c r="U9" s="429"/>
      <c r="V9" s="429"/>
      <c r="W9" s="429"/>
      <c r="X9" s="429"/>
      <c r="Y9" s="430"/>
      <c r="AA9" s="114" t="s">
        <v>111</v>
      </c>
      <c r="AB9" s="115" t="s">
        <v>157</v>
      </c>
      <c r="AC9" s="115"/>
      <c r="AD9" s="115"/>
      <c r="AE9" s="115"/>
      <c r="AF9" s="115"/>
      <c r="AG9" s="115"/>
      <c r="AH9" s="115"/>
      <c r="AI9" s="115"/>
      <c r="AJ9" s="115"/>
      <c r="AK9" s="115"/>
      <c r="AL9" s="116"/>
      <c r="AM9" s="121"/>
    </row>
    <row r="10" spans="1:39" ht="24.75" customHeight="1">
      <c r="A10" s="410" t="s">
        <v>4</v>
      </c>
      <c r="B10" s="411"/>
      <c r="C10" s="411"/>
      <c r="D10" s="412"/>
      <c r="E10" s="446">
        <v>123456</v>
      </c>
      <c r="F10" s="447"/>
      <c r="G10" s="447"/>
      <c r="H10" s="447"/>
      <c r="I10" s="447"/>
      <c r="J10" s="447"/>
      <c r="K10" s="447"/>
      <c r="L10" s="447"/>
      <c r="M10" s="448"/>
      <c r="N10" s="303" t="s">
        <v>5</v>
      </c>
      <c r="O10" s="303"/>
      <c r="P10" s="429" t="s">
        <v>121</v>
      </c>
      <c r="Q10" s="429"/>
      <c r="R10" s="429"/>
      <c r="S10" s="429"/>
      <c r="T10" s="429"/>
      <c r="U10" s="429"/>
      <c r="V10" s="429"/>
      <c r="W10" s="429"/>
      <c r="X10" s="429"/>
      <c r="Y10" s="430"/>
      <c r="AA10" s="114" t="s">
        <v>112</v>
      </c>
      <c r="AB10" s="115" t="s">
        <v>106</v>
      </c>
      <c r="AC10" s="115"/>
      <c r="AD10" s="115"/>
      <c r="AE10" s="115"/>
      <c r="AF10" s="115"/>
      <c r="AG10" s="115"/>
      <c r="AH10" s="115"/>
      <c r="AI10" s="115"/>
      <c r="AJ10" s="115"/>
      <c r="AK10" s="115"/>
      <c r="AL10" s="116"/>
      <c r="AM10" s="121"/>
    </row>
    <row r="11" spans="1:39" ht="24.75" customHeight="1" thickBot="1">
      <c r="A11" s="410" t="s">
        <v>6</v>
      </c>
      <c r="B11" s="411"/>
      <c r="C11" s="411"/>
      <c r="D11" s="412"/>
      <c r="E11" s="413" t="s">
        <v>123</v>
      </c>
      <c r="F11" s="414"/>
      <c r="G11" s="414"/>
      <c r="H11" s="414"/>
      <c r="I11" s="414"/>
      <c r="J11" s="414"/>
      <c r="K11" s="414"/>
      <c r="L11" s="414"/>
      <c r="M11" s="421"/>
      <c r="N11" s="422" t="s">
        <v>7</v>
      </c>
      <c r="O11" s="422"/>
      <c r="P11" s="423" t="s">
        <v>122</v>
      </c>
      <c r="Q11" s="423"/>
      <c r="R11" s="423"/>
      <c r="S11" s="423"/>
      <c r="T11" s="423"/>
      <c r="U11" s="423"/>
      <c r="V11" s="423"/>
      <c r="W11" s="423"/>
      <c r="X11" s="59" t="s">
        <v>8</v>
      </c>
      <c r="Y11" s="68"/>
      <c r="AA11" s="114" t="s">
        <v>113</v>
      </c>
      <c r="AB11" s="115" t="s">
        <v>107</v>
      </c>
      <c r="AC11" s="115"/>
      <c r="AD11" s="115"/>
      <c r="AE11" s="115"/>
      <c r="AF11" s="115"/>
      <c r="AG11" s="115"/>
      <c r="AH11" s="115"/>
      <c r="AI11" s="115"/>
      <c r="AJ11" s="115"/>
      <c r="AK11" s="115"/>
      <c r="AL11" s="116"/>
    </row>
    <row r="12" spans="1:39" ht="24.75" customHeight="1" thickTop="1">
      <c r="A12" s="410" t="s">
        <v>9</v>
      </c>
      <c r="B12" s="411"/>
      <c r="C12" s="411"/>
      <c r="D12" s="412"/>
      <c r="E12" s="413" t="s">
        <v>145</v>
      </c>
      <c r="F12" s="414"/>
      <c r="G12" s="414"/>
      <c r="H12" s="414"/>
      <c r="I12" s="414"/>
      <c r="J12" s="414"/>
      <c r="K12" s="414"/>
      <c r="L12" s="414"/>
      <c r="M12" s="415"/>
      <c r="N12" s="416" t="s">
        <v>71</v>
      </c>
      <c r="O12" s="416"/>
      <c r="P12" s="417"/>
      <c r="Q12" s="418" t="s">
        <v>54</v>
      </c>
      <c r="R12" s="419"/>
      <c r="S12" s="420"/>
      <c r="T12" s="418" t="s">
        <v>55</v>
      </c>
      <c r="U12" s="419"/>
      <c r="V12" s="420"/>
      <c r="W12" s="418" t="s">
        <v>78</v>
      </c>
      <c r="X12" s="419"/>
      <c r="Y12" s="420"/>
      <c r="AA12" s="114" t="s">
        <v>114</v>
      </c>
      <c r="AB12" s="115" t="s">
        <v>108</v>
      </c>
      <c r="AC12" s="115"/>
      <c r="AD12" s="115"/>
      <c r="AE12" s="115"/>
      <c r="AF12" s="115"/>
      <c r="AG12" s="115"/>
      <c r="AH12" s="115"/>
      <c r="AI12" s="115"/>
      <c r="AJ12" s="115"/>
      <c r="AK12" s="115"/>
      <c r="AL12" s="116"/>
    </row>
    <row r="13" spans="1:39" ht="24.75" customHeight="1">
      <c r="A13" s="397" t="s">
        <v>105</v>
      </c>
      <c r="B13" s="398"/>
      <c r="C13" s="398"/>
      <c r="D13" s="399"/>
      <c r="E13" s="400" t="s">
        <v>124</v>
      </c>
      <c r="F13" s="401"/>
      <c r="G13" s="402"/>
      <c r="H13" s="403" t="s">
        <v>10</v>
      </c>
      <c r="I13" s="404"/>
      <c r="J13" s="405">
        <v>1</v>
      </c>
      <c r="K13" s="406"/>
      <c r="L13" s="406"/>
      <c r="M13" s="407"/>
      <c r="N13" s="408" t="s">
        <v>104</v>
      </c>
      <c r="O13" s="408"/>
      <c r="P13" s="408"/>
      <c r="Q13" s="408"/>
      <c r="R13" s="408"/>
      <c r="S13" s="408"/>
      <c r="T13" s="408"/>
      <c r="U13" s="408"/>
      <c r="V13" s="408"/>
      <c r="W13" s="408"/>
      <c r="X13" s="408"/>
      <c r="Y13" s="409"/>
      <c r="AA13" s="114" t="s">
        <v>115</v>
      </c>
      <c r="AB13" s="115" t="s">
        <v>109</v>
      </c>
      <c r="AC13" s="115"/>
      <c r="AD13" s="115"/>
      <c r="AE13" s="115"/>
      <c r="AF13" s="115"/>
      <c r="AG13" s="115"/>
      <c r="AH13" s="115"/>
      <c r="AI13" s="115"/>
      <c r="AJ13" s="115"/>
      <c r="AK13" s="115"/>
      <c r="AL13" s="116"/>
    </row>
    <row r="14" spans="1:39" ht="24.75" customHeight="1">
      <c r="A14" s="72" t="s">
        <v>11</v>
      </c>
      <c r="B14" s="12" t="s">
        <v>85</v>
      </c>
      <c r="C14" s="11"/>
      <c r="D14" s="12"/>
      <c r="E14" s="12"/>
      <c r="F14" s="12"/>
      <c r="G14" s="12"/>
      <c r="H14" s="376">
        <v>5000000</v>
      </c>
      <c r="I14" s="377"/>
      <c r="J14" s="377"/>
      <c r="K14" s="377"/>
      <c r="L14" s="377"/>
      <c r="M14" s="378"/>
      <c r="N14" s="14"/>
      <c r="O14" s="10" t="s">
        <v>11</v>
      </c>
      <c r="P14" s="11" t="s">
        <v>47</v>
      </c>
      <c r="Q14" s="13"/>
      <c r="R14" s="13"/>
      <c r="S14" s="13"/>
      <c r="T14" s="14"/>
      <c r="U14" s="379"/>
      <c r="V14" s="380"/>
      <c r="W14" s="380"/>
      <c r="X14" s="380"/>
      <c r="Y14" s="381"/>
      <c r="AA14" s="122" t="s">
        <v>116</v>
      </c>
      <c r="AB14" s="117" t="s">
        <v>135</v>
      </c>
      <c r="AC14" s="117"/>
      <c r="AD14" s="117"/>
      <c r="AE14" s="117"/>
      <c r="AF14" s="117"/>
      <c r="AG14" s="117"/>
      <c r="AH14" s="117"/>
      <c r="AI14" s="117"/>
      <c r="AJ14" s="117"/>
      <c r="AK14" s="117"/>
      <c r="AL14" s="118"/>
    </row>
    <row r="15" spans="1:39" ht="24.75" customHeight="1" thickBot="1">
      <c r="A15" s="72" t="s">
        <v>15</v>
      </c>
      <c r="B15" s="16" t="s">
        <v>56</v>
      </c>
      <c r="C15" s="15"/>
      <c r="D15" s="16"/>
      <c r="E15" s="104" t="s">
        <v>13</v>
      </c>
      <c r="F15" s="71">
        <f>IF(H14="","",H15/H14*100)</f>
        <v>100</v>
      </c>
      <c r="G15" s="17" t="s">
        <v>14</v>
      </c>
      <c r="H15" s="376">
        <v>5000000</v>
      </c>
      <c r="I15" s="377"/>
      <c r="J15" s="377"/>
      <c r="K15" s="377"/>
      <c r="L15" s="377"/>
      <c r="M15" s="378"/>
      <c r="N15" s="74"/>
      <c r="O15" s="19" t="s">
        <v>15</v>
      </c>
      <c r="P15" s="15" t="s">
        <v>56</v>
      </c>
      <c r="Q15" s="18"/>
      <c r="R15" s="104" t="s">
        <v>16</v>
      </c>
      <c r="S15" s="12"/>
      <c r="T15" s="17" t="s">
        <v>14</v>
      </c>
      <c r="U15" s="379"/>
      <c r="V15" s="380"/>
      <c r="W15" s="380"/>
      <c r="X15" s="380"/>
      <c r="Y15" s="381"/>
      <c r="AA15" s="123" t="s">
        <v>117</v>
      </c>
      <c r="AB15" s="117" t="s">
        <v>127</v>
      </c>
      <c r="AC15" s="117"/>
      <c r="AD15" s="117"/>
      <c r="AE15" s="117"/>
      <c r="AF15" s="117"/>
      <c r="AG15" s="117"/>
      <c r="AH15" s="117"/>
      <c r="AI15" s="117"/>
      <c r="AJ15" s="117"/>
      <c r="AK15" s="117"/>
      <c r="AL15" s="118"/>
    </row>
    <row r="16" spans="1:39" ht="24.75" customHeight="1" thickTop="1">
      <c r="A16" s="72" t="s">
        <v>17</v>
      </c>
      <c r="B16" s="12" t="s">
        <v>62</v>
      </c>
      <c r="C16" s="11"/>
      <c r="D16" s="12"/>
      <c r="E16" s="10" t="s">
        <v>13</v>
      </c>
      <c r="F16" s="71">
        <f>IF(H14="","",F17-F15)</f>
        <v>0</v>
      </c>
      <c r="G16" s="107" t="s">
        <v>14</v>
      </c>
      <c r="H16" s="376">
        <v>0</v>
      </c>
      <c r="I16" s="377"/>
      <c r="J16" s="377"/>
      <c r="K16" s="377"/>
      <c r="L16" s="377"/>
      <c r="M16" s="378"/>
      <c r="N16" s="74"/>
      <c r="O16" s="69" t="s">
        <v>17</v>
      </c>
      <c r="P16" s="11" t="s">
        <v>62</v>
      </c>
      <c r="Q16" s="18"/>
      <c r="R16" s="10" t="s">
        <v>16</v>
      </c>
      <c r="S16" s="12"/>
      <c r="T16" s="107" t="s">
        <v>14</v>
      </c>
      <c r="U16" s="379"/>
      <c r="V16" s="380"/>
      <c r="W16" s="380"/>
      <c r="X16" s="380"/>
      <c r="Y16" s="381"/>
      <c r="AA16" s="124"/>
      <c r="AB16" s="119"/>
      <c r="AC16" s="119"/>
      <c r="AD16" s="119"/>
      <c r="AE16" s="119"/>
      <c r="AF16" s="119"/>
      <c r="AG16" s="119"/>
      <c r="AH16" s="119"/>
      <c r="AI16" s="119"/>
      <c r="AJ16" s="119"/>
      <c r="AK16" s="119"/>
      <c r="AL16" s="119"/>
    </row>
    <row r="17" spans="1:38" ht="24.75" customHeight="1">
      <c r="A17" s="72" t="s">
        <v>18</v>
      </c>
      <c r="B17" s="16" t="s">
        <v>12</v>
      </c>
      <c r="C17" s="15"/>
      <c r="D17" s="16"/>
      <c r="E17" s="104" t="s">
        <v>13</v>
      </c>
      <c r="F17" s="71">
        <f>IF(H14="","",H17/H14*100)</f>
        <v>100</v>
      </c>
      <c r="G17" s="17" t="s">
        <v>14</v>
      </c>
      <c r="H17" s="376">
        <f>H15+H16</f>
        <v>5000000</v>
      </c>
      <c r="I17" s="377"/>
      <c r="J17" s="377"/>
      <c r="K17" s="377"/>
      <c r="L17" s="377"/>
      <c r="M17" s="378"/>
      <c r="N17" s="74"/>
      <c r="O17" s="19" t="s">
        <v>18</v>
      </c>
      <c r="P17" s="20" t="s">
        <v>12</v>
      </c>
      <c r="Q17" s="18"/>
      <c r="R17" s="104" t="s">
        <v>16</v>
      </c>
      <c r="S17" s="12"/>
      <c r="T17" s="17" t="s">
        <v>14</v>
      </c>
      <c r="U17" s="379"/>
      <c r="V17" s="380"/>
      <c r="W17" s="380"/>
      <c r="X17" s="380"/>
      <c r="Y17" s="381"/>
      <c r="AA17" s="130"/>
      <c r="AB17" s="117"/>
      <c r="AC17" s="117"/>
      <c r="AD17" s="117"/>
      <c r="AE17" s="117"/>
      <c r="AF17" s="117"/>
      <c r="AG17" s="117"/>
      <c r="AH17" s="117"/>
      <c r="AI17" s="117"/>
      <c r="AJ17" s="117"/>
      <c r="AK17" s="117"/>
      <c r="AL17" s="117"/>
    </row>
    <row r="18" spans="1:38" ht="24.75" customHeight="1">
      <c r="A18" s="72" t="s">
        <v>57</v>
      </c>
      <c r="B18" s="395" t="s">
        <v>80</v>
      </c>
      <c r="C18" s="395"/>
      <c r="D18" s="395"/>
      <c r="E18" s="10" t="s">
        <v>13</v>
      </c>
      <c r="F18" s="125">
        <v>0</v>
      </c>
      <c r="G18" s="107" t="s">
        <v>14</v>
      </c>
      <c r="H18" s="376">
        <f>H17*F18/100</f>
        <v>0</v>
      </c>
      <c r="I18" s="377"/>
      <c r="J18" s="377"/>
      <c r="K18" s="377"/>
      <c r="L18" s="377"/>
      <c r="M18" s="378"/>
      <c r="N18" s="74"/>
      <c r="O18" s="69" t="s">
        <v>57</v>
      </c>
      <c r="P18" s="396" t="s">
        <v>72</v>
      </c>
      <c r="Q18" s="396"/>
      <c r="R18" s="104" t="s">
        <v>16</v>
      </c>
      <c r="S18" s="12"/>
      <c r="T18" s="17" t="s">
        <v>14</v>
      </c>
      <c r="U18" s="379"/>
      <c r="V18" s="380"/>
      <c r="W18" s="380"/>
      <c r="X18" s="380"/>
      <c r="Y18" s="381"/>
    </row>
    <row r="19" spans="1:38" ht="24.75" customHeight="1">
      <c r="A19" s="72" t="s">
        <v>58</v>
      </c>
      <c r="B19" s="12" t="s">
        <v>64</v>
      </c>
      <c r="C19" s="11"/>
      <c r="D19" s="12"/>
      <c r="E19" s="10"/>
      <c r="F19" s="12"/>
      <c r="G19" s="107"/>
      <c r="H19" s="376">
        <v>4500000</v>
      </c>
      <c r="I19" s="377"/>
      <c r="J19" s="377"/>
      <c r="K19" s="377"/>
      <c r="L19" s="377"/>
      <c r="M19" s="378"/>
      <c r="N19" s="74"/>
      <c r="O19" s="69" t="s">
        <v>58</v>
      </c>
      <c r="P19" s="11" t="s">
        <v>73</v>
      </c>
      <c r="Q19" s="18"/>
      <c r="R19" s="10"/>
      <c r="S19" s="12"/>
      <c r="T19" s="107"/>
      <c r="U19" s="379"/>
      <c r="V19" s="380"/>
      <c r="W19" s="380"/>
      <c r="X19" s="380"/>
      <c r="Y19" s="381"/>
    </row>
    <row r="20" spans="1:38" ht="24.75" customHeight="1" thickBot="1">
      <c r="A20" s="73" t="s">
        <v>59</v>
      </c>
      <c r="B20" s="385" t="s">
        <v>81</v>
      </c>
      <c r="C20" s="385"/>
      <c r="D20" s="385"/>
      <c r="E20" s="385"/>
      <c r="F20" s="385"/>
      <c r="G20" s="386"/>
      <c r="H20" s="387">
        <f>IF(H14="","",H14-H17+H18)</f>
        <v>0</v>
      </c>
      <c r="I20" s="388"/>
      <c r="J20" s="388"/>
      <c r="K20" s="388"/>
      <c r="L20" s="388"/>
      <c r="M20" s="389"/>
      <c r="N20" s="74"/>
      <c r="O20" s="69" t="s">
        <v>59</v>
      </c>
      <c r="P20" s="390" t="s">
        <v>77</v>
      </c>
      <c r="Q20" s="390"/>
      <c r="R20" s="390"/>
      <c r="S20" s="390"/>
      <c r="T20" s="391"/>
      <c r="U20" s="379"/>
      <c r="V20" s="380"/>
      <c r="W20" s="380"/>
      <c r="X20" s="380"/>
      <c r="Y20" s="381"/>
    </row>
    <row r="21" spans="1:38" ht="24.75" customHeight="1" thickBot="1">
      <c r="A21" s="72" t="s">
        <v>82</v>
      </c>
      <c r="B21" s="22" t="s">
        <v>19</v>
      </c>
      <c r="C21" s="21"/>
      <c r="D21" s="22"/>
      <c r="E21" s="22"/>
      <c r="F21" s="23" t="s">
        <v>66</v>
      </c>
      <c r="G21" s="24"/>
      <c r="H21" s="392">
        <f>H17-H18-H19</f>
        <v>500000</v>
      </c>
      <c r="I21" s="393"/>
      <c r="J21" s="393"/>
      <c r="K21" s="393"/>
      <c r="L21" s="393"/>
      <c r="M21" s="394"/>
      <c r="N21" s="75"/>
      <c r="O21" s="25" t="s">
        <v>60</v>
      </c>
      <c r="P21" s="26" t="s">
        <v>20</v>
      </c>
      <c r="Q21" s="27"/>
      <c r="R21" s="27"/>
      <c r="S21" s="23" t="s">
        <v>65</v>
      </c>
      <c r="T21" s="28"/>
      <c r="U21" s="379"/>
      <c r="V21" s="380"/>
      <c r="W21" s="380"/>
      <c r="X21" s="380"/>
      <c r="Y21" s="381"/>
    </row>
    <row r="22" spans="1:38" ht="24.75" customHeight="1" thickTop="1">
      <c r="A22" s="72" t="s">
        <v>83</v>
      </c>
      <c r="B22" s="12" t="s">
        <v>21</v>
      </c>
      <c r="C22" s="11"/>
      <c r="D22" s="12"/>
      <c r="E22" s="12"/>
      <c r="F22" s="13" t="s">
        <v>68</v>
      </c>
      <c r="G22" s="120">
        <v>0.1</v>
      </c>
      <c r="H22" s="376">
        <f>H21*G22</f>
        <v>50000</v>
      </c>
      <c r="I22" s="377"/>
      <c r="J22" s="377"/>
      <c r="K22" s="377"/>
      <c r="L22" s="377"/>
      <c r="M22" s="378"/>
      <c r="N22" s="76"/>
      <c r="O22" s="29" t="s">
        <v>61</v>
      </c>
      <c r="P22" s="30" t="s">
        <v>21</v>
      </c>
      <c r="Q22" s="31"/>
      <c r="R22" s="31"/>
      <c r="S22" s="13" t="s">
        <v>67</v>
      </c>
      <c r="T22" s="32" t="s">
        <v>22</v>
      </c>
      <c r="U22" s="379"/>
      <c r="V22" s="380"/>
      <c r="W22" s="380"/>
      <c r="X22" s="380"/>
      <c r="Y22" s="381"/>
      <c r="AA22" s="108" t="s">
        <v>146</v>
      </c>
      <c r="AB22" s="109"/>
      <c r="AC22" s="109"/>
      <c r="AD22" s="109"/>
      <c r="AE22" s="109"/>
      <c r="AF22" s="109"/>
      <c r="AG22" s="109"/>
      <c r="AH22" s="109"/>
      <c r="AI22" s="109"/>
      <c r="AJ22" s="109"/>
      <c r="AK22" s="109"/>
      <c r="AL22" s="110"/>
    </row>
    <row r="23" spans="1:38" ht="24.75" customHeight="1" thickBot="1">
      <c r="A23" s="77" t="s">
        <v>84</v>
      </c>
      <c r="B23" s="34" t="s">
        <v>23</v>
      </c>
      <c r="C23" s="33"/>
      <c r="D23" s="34"/>
      <c r="E23" s="34"/>
      <c r="F23" s="35" t="s">
        <v>70</v>
      </c>
      <c r="G23" s="36"/>
      <c r="H23" s="382">
        <f>H21+H22</f>
        <v>550000</v>
      </c>
      <c r="I23" s="383"/>
      <c r="J23" s="383"/>
      <c r="K23" s="383"/>
      <c r="L23" s="383"/>
      <c r="M23" s="384"/>
      <c r="N23" s="76"/>
      <c r="O23" s="29" t="s">
        <v>63</v>
      </c>
      <c r="P23" s="30" t="s">
        <v>74</v>
      </c>
      <c r="Q23" s="31"/>
      <c r="R23" s="31"/>
      <c r="S23" s="31" t="s">
        <v>69</v>
      </c>
      <c r="T23" s="37"/>
      <c r="U23" s="379"/>
      <c r="V23" s="380"/>
      <c r="W23" s="380"/>
      <c r="X23" s="380"/>
      <c r="Y23" s="381"/>
      <c r="AA23" s="356" t="s">
        <v>129</v>
      </c>
      <c r="AB23" s="357"/>
      <c r="AC23" s="357"/>
      <c r="AD23" s="357"/>
      <c r="AE23" s="357"/>
      <c r="AF23" s="357"/>
      <c r="AG23" s="357"/>
      <c r="AH23" s="357"/>
      <c r="AI23" s="357"/>
      <c r="AJ23" s="357"/>
      <c r="AK23" s="357"/>
      <c r="AL23" s="358"/>
    </row>
    <row r="24" spans="1:38" ht="7.5" customHeight="1" thickTop="1">
      <c r="AA24" s="356" t="s">
        <v>130</v>
      </c>
      <c r="AB24" s="357"/>
      <c r="AC24" s="357"/>
      <c r="AD24" s="357"/>
      <c r="AE24" s="357"/>
      <c r="AF24" s="357"/>
      <c r="AG24" s="357"/>
      <c r="AH24" s="357"/>
      <c r="AI24" s="357"/>
      <c r="AJ24" s="357"/>
      <c r="AK24" s="357"/>
      <c r="AL24" s="358"/>
    </row>
    <row r="25" spans="1:38" ht="15" customHeight="1">
      <c r="B25" s="58" t="s">
        <v>24</v>
      </c>
      <c r="C25" s="355" t="s">
        <v>103</v>
      </c>
      <c r="D25" s="355"/>
      <c r="E25" s="355"/>
      <c r="F25" s="355"/>
      <c r="G25" s="355"/>
      <c r="H25" s="355"/>
      <c r="I25" s="355"/>
      <c r="J25" s="355"/>
      <c r="K25" s="355"/>
      <c r="L25" s="355"/>
      <c r="M25" s="355"/>
      <c r="N25" s="355"/>
      <c r="O25" s="355"/>
      <c r="P25" s="355"/>
      <c r="Q25" s="355"/>
      <c r="R25" s="355"/>
      <c r="S25" s="355"/>
      <c r="T25" s="355"/>
      <c r="U25" s="355"/>
      <c r="V25" s="355"/>
      <c r="W25" s="355"/>
      <c r="X25" s="355"/>
      <c r="Y25" s="355"/>
      <c r="AA25" s="356"/>
      <c r="AB25" s="357"/>
      <c r="AC25" s="357"/>
      <c r="AD25" s="357"/>
      <c r="AE25" s="357"/>
      <c r="AF25" s="357"/>
      <c r="AG25" s="357"/>
      <c r="AH25" s="357"/>
      <c r="AI25" s="357"/>
      <c r="AJ25" s="357"/>
      <c r="AK25" s="357"/>
      <c r="AL25" s="358"/>
    </row>
    <row r="26" spans="1:38" ht="15" customHeight="1">
      <c r="B26" s="58" t="s">
        <v>25</v>
      </c>
      <c r="C26" s="355" t="s">
        <v>79</v>
      </c>
      <c r="D26" s="355"/>
      <c r="E26" s="355"/>
      <c r="F26" s="355"/>
      <c r="G26" s="355"/>
      <c r="H26" s="355"/>
      <c r="I26" s="355"/>
      <c r="J26" s="355"/>
      <c r="K26" s="355"/>
      <c r="L26" s="355"/>
      <c r="M26" s="355"/>
      <c r="N26" s="355"/>
      <c r="O26" s="355"/>
      <c r="P26" s="355"/>
      <c r="Q26" s="355"/>
      <c r="R26" s="355"/>
      <c r="S26" s="355"/>
      <c r="T26" s="355"/>
      <c r="U26" s="355"/>
      <c r="V26" s="355"/>
      <c r="W26" s="355"/>
      <c r="X26" s="355"/>
      <c r="Y26" s="355"/>
      <c r="AA26" s="356" t="s">
        <v>131</v>
      </c>
      <c r="AB26" s="357"/>
      <c r="AC26" s="357"/>
      <c r="AD26" s="357"/>
      <c r="AE26" s="357"/>
      <c r="AF26" s="357"/>
      <c r="AG26" s="357"/>
      <c r="AH26" s="357"/>
      <c r="AI26" s="357"/>
      <c r="AJ26" s="357"/>
      <c r="AK26" s="357"/>
      <c r="AL26" s="358"/>
    </row>
    <row r="27" spans="1:38" ht="15" customHeight="1">
      <c r="B27" s="58" t="s">
        <v>53</v>
      </c>
      <c r="C27" s="355" t="s">
        <v>86</v>
      </c>
      <c r="D27" s="355"/>
      <c r="E27" s="355"/>
      <c r="F27" s="355"/>
      <c r="G27" s="355"/>
      <c r="H27" s="355"/>
      <c r="I27" s="355"/>
      <c r="J27" s="355"/>
      <c r="K27" s="355"/>
      <c r="L27" s="355"/>
      <c r="M27" s="355"/>
      <c r="N27" s="355"/>
      <c r="O27" s="355"/>
      <c r="P27" s="355"/>
      <c r="Q27" s="355"/>
      <c r="R27" s="355"/>
      <c r="S27" s="355"/>
      <c r="T27" s="355"/>
      <c r="U27" s="355"/>
      <c r="V27" s="355"/>
      <c r="W27" s="355"/>
      <c r="X27" s="355"/>
      <c r="Y27" s="355"/>
      <c r="AA27" s="356"/>
      <c r="AB27" s="357"/>
      <c r="AC27" s="357"/>
      <c r="AD27" s="357"/>
      <c r="AE27" s="357"/>
      <c r="AF27" s="357"/>
      <c r="AG27" s="357"/>
      <c r="AH27" s="357"/>
      <c r="AI27" s="357"/>
      <c r="AJ27" s="357"/>
      <c r="AK27" s="357"/>
      <c r="AL27" s="358"/>
    </row>
    <row r="28" spans="1:38" ht="10.5" customHeight="1">
      <c r="I28" s="38"/>
      <c r="J28" s="38"/>
      <c r="K28" s="38"/>
      <c r="L28" s="38"/>
      <c r="O28" s="38"/>
      <c r="P28" s="38"/>
      <c r="Q28" s="38"/>
      <c r="R28" s="38"/>
      <c r="AA28" s="356" t="s">
        <v>133</v>
      </c>
      <c r="AB28" s="357"/>
      <c r="AC28" s="357"/>
      <c r="AD28" s="357"/>
      <c r="AE28" s="357"/>
      <c r="AF28" s="357"/>
      <c r="AG28" s="357"/>
      <c r="AH28" s="357"/>
      <c r="AI28" s="357"/>
      <c r="AJ28" s="357"/>
      <c r="AK28" s="357"/>
      <c r="AL28" s="358"/>
    </row>
    <row r="29" spans="1:38" ht="15.75" customHeight="1">
      <c r="A29" s="368" t="s">
        <v>147</v>
      </c>
      <c r="B29" s="369"/>
      <c r="C29" s="370"/>
      <c r="D29" s="374" t="s">
        <v>26</v>
      </c>
      <c r="E29" s="301"/>
      <c r="F29" s="301"/>
      <c r="G29" s="301"/>
      <c r="H29" s="301"/>
      <c r="I29" s="301"/>
      <c r="J29" s="290"/>
      <c r="K29" s="289" t="s">
        <v>27</v>
      </c>
      <c r="L29" s="301"/>
      <c r="M29" s="301"/>
      <c r="N29" s="290"/>
      <c r="O29" s="360" t="s">
        <v>41</v>
      </c>
      <c r="P29" s="361"/>
      <c r="Q29" s="361"/>
      <c r="R29" s="361"/>
      <c r="S29" s="364" t="s">
        <v>46</v>
      </c>
      <c r="T29" s="365"/>
      <c r="U29" s="325" t="s">
        <v>28</v>
      </c>
      <c r="V29" s="325"/>
      <c r="W29" s="325"/>
      <c r="X29" s="325"/>
      <c r="Y29" s="325"/>
      <c r="AA29" s="356"/>
      <c r="AB29" s="357"/>
      <c r="AC29" s="357"/>
      <c r="AD29" s="357"/>
      <c r="AE29" s="357"/>
      <c r="AF29" s="357"/>
      <c r="AG29" s="357"/>
      <c r="AH29" s="357"/>
      <c r="AI29" s="357"/>
      <c r="AJ29" s="357"/>
      <c r="AK29" s="357"/>
      <c r="AL29" s="358"/>
    </row>
    <row r="30" spans="1:38" ht="15.75" customHeight="1">
      <c r="A30" s="371"/>
      <c r="B30" s="372"/>
      <c r="C30" s="373"/>
      <c r="D30" s="375"/>
      <c r="E30" s="359"/>
      <c r="F30" s="359"/>
      <c r="G30" s="359"/>
      <c r="H30" s="359"/>
      <c r="I30" s="359"/>
      <c r="J30" s="294"/>
      <c r="K30" s="293"/>
      <c r="L30" s="359"/>
      <c r="M30" s="359"/>
      <c r="N30" s="294"/>
      <c r="O30" s="362"/>
      <c r="P30" s="363"/>
      <c r="Q30" s="363"/>
      <c r="R30" s="363"/>
      <c r="S30" s="366"/>
      <c r="T30" s="367"/>
      <c r="U30" s="325"/>
      <c r="V30" s="325"/>
      <c r="W30" s="325"/>
      <c r="X30" s="325"/>
      <c r="Y30" s="325"/>
      <c r="AA30" s="356" t="s">
        <v>132</v>
      </c>
      <c r="AB30" s="357"/>
      <c r="AC30" s="357"/>
      <c r="AD30" s="357"/>
      <c r="AE30" s="357"/>
      <c r="AF30" s="357"/>
      <c r="AG30" s="357"/>
      <c r="AH30" s="357"/>
      <c r="AI30" s="357"/>
      <c r="AJ30" s="357"/>
      <c r="AK30" s="357"/>
      <c r="AL30" s="358"/>
    </row>
    <row r="31" spans="1:38" ht="16.5" customHeight="1">
      <c r="A31" s="131"/>
      <c r="B31" s="133"/>
      <c r="C31" s="133"/>
      <c r="D31" s="346"/>
      <c r="E31" s="347"/>
      <c r="F31" s="347"/>
      <c r="G31" s="347"/>
      <c r="H31" s="347"/>
      <c r="I31" s="347"/>
      <c r="J31" s="348"/>
      <c r="K31" s="336" t="s">
        <v>102</v>
      </c>
      <c r="L31" s="337"/>
      <c r="M31" s="340" t="s">
        <v>29</v>
      </c>
      <c r="N31" s="341"/>
      <c r="O31" s="344" t="s">
        <v>42</v>
      </c>
      <c r="P31" s="345"/>
      <c r="Q31" s="254" t="s">
        <v>44</v>
      </c>
      <c r="R31" s="256"/>
      <c r="S31" s="352"/>
      <c r="T31" s="290"/>
      <c r="U31" s="354"/>
      <c r="V31" s="354"/>
      <c r="W31" s="354"/>
      <c r="X31" s="354"/>
      <c r="Y31" s="354"/>
      <c r="AA31" s="111"/>
      <c r="AB31" s="112"/>
      <c r="AC31" s="112"/>
      <c r="AD31" s="112"/>
      <c r="AE31" s="112"/>
      <c r="AF31" s="112"/>
      <c r="AG31" s="112"/>
      <c r="AH31" s="112"/>
      <c r="AI31" s="112"/>
      <c r="AJ31" s="112"/>
      <c r="AK31" s="112"/>
      <c r="AL31" s="113"/>
    </row>
    <row r="32" spans="1:38" ht="16.5" customHeight="1">
      <c r="A32" s="132"/>
      <c r="B32" s="134"/>
      <c r="C32" s="134"/>
      <c r="D32" s="349"/>
      <c r="E32" s="350"/>
      <c r="F32" s="350"/>
      <c r="G32" s="350"/>
      <c r="H32" s="350"/>
      <c r="I32" s="350"/>
      <c r="J32" s="351"/>
      <c r="K32" s="338"/>
      <c r="L32" s="339"/>
      <c r="M32" s="342"/>
      <c r="N32" s="343"/>
      <c r="O32" s="331" t="s">
        <v>43</v>
      </c>
      <c r="P32" s="332"/>
      <c r="Q32" s="333" t="s">
        <v>45</v>
      </c>
      <c r="R32" s="334"/>
      <c r="S32" s="353"/>
      <c r="T32" s="294"/>
      <c r="U32" s="354"/>
      <c r="V32" s="354"/>
      <c r="W32" s="354"/>
      <c r="X32" s="354"/>
      <c r="Y32" s="354"/>
      <c r="AA32" s="111" t="s">
        <v>134</v>
      </c>
      <c r="AB32" s="112"/>
      <c r="AC32" s="112"/>
      <c r="AD32" s="112"/>
      <c r="AE32" s="112"/>
      <c r="AF32" s="112"/>
      <c r="AG32" s="112"/>
      <c r="AH32" s="112"/>
      <c r="AI32" s="112"/>
      <c r="AJ32" s="112"/>
      <c r="AK32" s="112"/>
      <c r="AL32" s="113"/>
    </row>
    <row r="33" spans="1:38" ht="16.5" customHeight="1">
      <c r="A33" s="131"/>
      <c r="B33" s="133"/>
      <c r="C33" s="133"/>
      <c r="D33" s="346"/>
      <c r="E33" s="347"/>
      <c r="F33" s="347"/>
      <c r="G33" s="347"/>
      <c r="H33" s="347"/>
      <c r="I33" s="347"/>
      <c r="J33" s="348"/>
      <c r="K33" s="336" t="s">
        <v>102</v>
      </c>
      <c r="L33" s="337"/>
      <c r="M33" s="340" t="s">
        <v>29</v>
      </c>
      <c r="N33" s="341"/>
      <c r="O33" s="344" t="s">
        <v>42</v>
      </c>
      <c r="P33" s="345"/>
      <c r="Q33" s="254" t="s">
        <v>44</v>
      </c>
      <c r="R33" s="256"/>
      <c r="S33" s="352"/>
      <c r="T33" s="290"/>
      <c r="U33" s="330"/>
      <c r="V33" s="330"/>
      <c r="W33" s="330"/>
      <c r="X33" s="330"/>
      <c r="Y33" s="330"/>
      <c r="AA33" s="111"/>
      <c r="AB33" s="112"/>
      <c r="AC33" s="112"/>
      <c r="AD33" s="112"/>
      <c r="AE33" s="112"/>
      <c r="AF33" s="112"/>
      <c r="AG33" s="112"/>
      <c r="AH33" s="112"/>
      <c r="AI33" s="112"/>
      <c r="AJ33" s="112"/>
      <c r="AK33" s="112"/>
      <c r="AL33" s="113"/>
    </row>
    <row r="34" spans="1:38" ht="16.5" customHeight="1">
      <c r="A34" s="132"/>
      <c r="B34" s="134"/>
      <c r="C34" s="134"/>
      <c r="D34" s="349"/>
      <c r="E34" s="350"/>
      <c r="F34" s="350"/>
      <c r="G34" s="350"/>
      <c r="H34" s="350"/>
      <c r="I34" s="350"/>
      <c r="J34" s="351"/>
      <c r="K34" s="338"/>
      <c r="L34" s="339"/>
      <c r="M34" s="342"/>
      <c r="N34" s="343"/>
      <c r="O34" s="331" t="s">
        <v>43</v>
      </c>
      <c r="P34" s="332"/>
      <c r="Q34" s="333" t="s">
        <v>45</v>
      </c>
      <c r="R34" s="334"/>
      <c r="S34" s="353"/>
      <c r="T34" s="294"/>
      <c r="U34" s="330"/>
      <c r="V34" s="330"/>
      <c r="W34" s="330"/>
      <c r="X34" s="330"/>
      <c r="Y34" s="330"/>
      <c r="AA34" s="111" t="s">
        <v>156</v>
      </c>
      <c r="AB34" s="112"/>
      <c r="AC34" s="112"/>
      <c r="AD34" s="112"/>
      <c r="AE34" s="112"/>
      <c r="AF34" s="112"/>
      <c r="AG34" s="112"/>
      <c r="AH34" s="112"/>
      <c r="AI34" s="112"/>
      <c r="AJ34" s="112"/>
      <c r="AK34" s="112"/>
      <c r="AL34" s="113"/>
    </row>
    <row r="35" spans="1:38" ht="16.5" customHeight="1" thickBot="1">
      <c r="A35" s="131"/>
      <c r="B35" s="133"/>
      <c r="C35" s="133"/>
      <c r="D35" s="346"/>
      <c r="E35" s="347"/>
      <c r="F35" s="347"/>
      <c r="G35" s="347"/>
      <c r="H35" s="347"/>
      <c r="I35" s="347"/>
      <c r="J35" s="348"/>
      <c r="K35" s="336" t="s">
        <v>102</v>
      </c>
      <c r="L35" s="337"/>
      <c r="M35" s="340" t="s">
        <v>29</v>
      </c>
      <c r="N35" s="341"/>
      <c r="O35" s="344" t="s">
        <v>42</v>
      </c>
      <c r="P35" s="345"/>
      <c r="Q35" s="254" t="s">
        <v>44</v>
      </c>
      <c r="R35" s="256"/>
      <c r="S35" s="352"/>
      <c r="T35" s="290"/>
      <c r="U35" s="354"/>
      <c r="V35" s="354"/>
      <c r="W35" s="354"/>
      <c r="X35" s="354"/>
      <c r="Y35" s="354"/>
      <c r="AA35" s="126"/>
      <c r="AB35" s="127"/>
      <c r="AC35" s="127"/>
      <c r="AD35" s="127"/>
      <c r="AE35" s="127"/>
      <c r="AF35" s="127"/>
      <c r="AG35" s="127"/>
      <c r="AH35" s="127"/>
      <c r="AI35" s="127"/>
      <c r="AJ35" s="127"/>
      <c r="AK35" s="127"/>
      <c r="AL35" s="128"/>
    </row>
    <row r="36" spans="1:38" ht="16.5" customHeight="1" thickTop="1">
      <c r="A36" s="132"/>
      <c r="B36" s="134"/>
      <c r="C36" s="134"/>
      <c r="D36" s="349"/>
      <c r="E36" s="350"/>
      <c r="F36" s="350"/>
      <c r="G36" s="350"/>
      <c r="H36" s="350"/>
      <c r="I36" s="350"/>
      <c r="J36" s="351"/>
      <c r="K36" s="338"/>
      <c r="L36" s="339"/>
      <c r="M36" s="342"/>
      <c r="N36" s="343"/>
      <c r="O36" s="331" t="s">
        <v>43</v>
      </c>
      <c r="P36" s="332"/>
      <c r="Q36" s="333" t="s">
        <v>45</v>
      </c>
      <c r="R36" s="334"/>
      <c r="S36" s="353"/>
      <c r="T36" s="294"/>
      <c r="U36" s="354"/>
      <c r="V36" s="354"/>
      <c r="W36" s="354"/>
      <c r="X36" s="354"/>
      <c r="Y36" s="354"/>
    </row>
    <row r="37" spans="1:38" ht="16.5" customHeight="1">
      <c r="A37" s="131"/>
      <c r="B37" s="133"/>
      <c r="C37" s="133"/>
      <c r="D37" s="346"/>
      <c r="E37" s="347"/>
      <c r="F37" s="347"/>
      <c r="G37" s="347"/>
      <c r="H37" s="347"/>
      <c r="I37" s="347"/>
      <c r="J37" s="348"/>
      <c r="K37" s="336" t="s">
        <v>102</v>
      </c>
      <c r="L37" s="337"/>
      <c r="M37" s="340" t="s">
        <v>29</v>
      </c>
      <c r="N37" s="341"/>
      <c r="O37" s="344" t="s">
        <v>42</v>
      </c>
      <c r="P37" s="345"/>
      <c r="Q37" s="254" t="s">
        <v>44</v>
      </c>
      <c r="R37" s="256"/>
      <c r="S37" s="352"/>
      <c r="T37" s="290"/>
      <c r="U37" s="330"/>
      <c r="V37" s="330"/>
      <c r="W37" s="330"/>
      <c r="X37" s="330"/>
      <c r="Y37" s="330"/>
    </row>
    <row r="38" spans="1:38" ht="16.5" customHeight="1">
      <c r="A38" s="132"/>
      <c r="B38" s="134"/>
      <c r="C38" s="134"/>
      <c r="D38" s="349"/>
      <c r="E38" s="350"/>
      <c r="F38" s="350"/>
      <c r="G38" s="350"/>
      <c r="H38" s="350"/>
      <c r="I38" s="350"/>
      <c r="J38" s="351"/>
      <c r="K38" s="338"/>
      <c r="L38" s="339"/>
      <c r="M38" s="342"/>
      <c r="N38" s="343"/>
      <c r="O38" s="331" t="s">
        <v>43</v>
      </c>
      <c r="P38" s="332"/>
      <c r="Q38" s="333" t="s">
        <v>45</v>
      </c>
      <c r="R38" s="334"/>
      <c r="S38" s="353"/>
      <c r="T38" s="294"/>
      <c r="U38" s="330"/>
      <c r="V38" s="330"/>
      <c r="W38" s="330"/>
      <c r="X38" s="330"/>
      <c r="Y38" s="330"/>
    </row>
    <row r="39" spans="1:38" ht="16.5" customHeight="1">
      <c r="A39" s="131"/>
      <c r="B39" s="133"/>
      <c r="C39" s="133"/>
      <c r="D39" s="346"/>
      <c r="E39" s="347"/>
      <c r="F39" s="347"/>
      <c r="G39" s="347"/>
      <c r="H39" s="347"/>
      <c r="I39" s="347"/>
      <c r="J39" s="348"/>
      <c r="K39" s="336" t="s">
        <v>102</v>
      </c>
      <c r="L39" s="337"/>
      <c r="M39" s="340" t="s">
        <v>29</v>
      </c>
      <c r="N39" s="341"/>
      <c r="O39" s="344" t="s">
        <v>42</v>
      </c>
      <c r="P39" s="345"/>
      <c r="Q39" s="254" t="s">
        <v>44</v>
      </c>
      <c r="R39" s="256"/>
      <c r="S39" s="352"/>
      <c r="T39" s="290"/>
      <c r="U39" s="330"/>
      <c r="V39" s="330"/>
      <c r="W39" s="330"/>
      <c r="X39" s="330"/>
      <c r="Y39" s="330"/>
    </row>
    <row r="40" spans="1:38" ht="16.5" customHeight="1">
      <c r="A40" s="132"/>
      <c r="B40" s="134"/>
      <c r="C40" s="134"/>
      <c r="D40" s="349"/>
      <c r="E40" s="350"/>
      <c r="F40" s="350"/>
      <c r="G40" s="350"/>
      <c r="H40" s="350"/>
      <c r="I40" s="350"/>
      <c r="J40" s="351"/>
      <c r="K40" s="338"/>
      <c r="L40" s="339"/>
      <c r="M40" s="342"/>
      <c r="N40" s="343"/>
      <c r="O40" s="331" t="s">
        <v>43</v>
      </c>
      <c r="P40" s="332"/>
      <c r="Q40" s="333" t="s">
        <v>45</v>
      </c>
      <c r="R40" s="334"/>
      <c r="S40" s="353"/>
      <c r="T40" s="294"/>
      <c r="U40" s="330"/>
      <c r="V40" s="330"/>
      <c r="W40" s="330"/>
      <c r="X40" s="330"/>
      <c r="Y40" s="330"/>
    </row>
    <row r="41" spans="1:38" ht="10.5" customHeight="1">
      <c r="E41" s="39"/>
      <c r="S41" s="100"/>
      <c r="T41" s="100"/>
      <c r="U41" s="101"/>
      <c r="V41" s="101"/>
      <c r="W41" s="101"/>
      <c r="X41" s="101"/>
      <c r="Y41" s="40"/>
    </row>
    <row r="42" spans="1:38" ht="15.75" customHeight="1">
      <c r="A42" s="1" t="s">
        <v>30</v>
      </c>
      <c r="E42" s="39"/>
      <c r="S42" s="102"/>
      <c r="T42" s="102"/>
      <c r="U42" s="101"/>
      <c r="V42" s="101"/>
      <c r="W42" s="101"/>
      <c r="X42" s="101"/>
      <c r="Y42" s="40"/>
    </row>
    <row r="43" spans="1:38" ht="24" customHeight="1">
      <c r="A43" s="335" t="s">
        <v>31</v>
      </c>
      <c r="B43" s="206"/>
      <c r="C43" s="206"/>
      <c r="D43" s="206"/>
      <c r="E43" s="12" t="s">
        <v>32</v>
      </c>
      <c r="F43" s="12"/>
      <c r="G43" s="12"/>
      <c r="H43" s="42"/>
      <c r="I43" s="335" t="s">
        <v>33</v>
      </c>
      <c r="J43" s="206"/>
      <c r="K43" s="206"/>
      <c r="L43" s="207"/>
      <c r="M43" s="335" t="s">
        <v>34</v>
      </c>
      <c r="N43" s="206"/>
      <c r="O43" s="206"/>
      <c r="P43" s="207"/>
      <c r="Q43" s="335" t="s">
        <v>35</v>
      </c>
      <c r="R43" s="206"/>
      <c r="S43" s="206"/>
      <c r="T43" s="207"/>
      <c r="U43" s="335" t="s">
        <v>75</v>
      </c>
      <c r="V43" s="206"/>
      <c r="W43" s="206"/>
      <c r="X43" s="206"/>
      <c r="Y43" s="207"/>
    </row>
    <row r="44" spans="1:38" ht="22.5" customHeight="1">
      <c r="A44" s="43"/>
      <c r="B44" s="44"/>
      <c r="C44" s="44"/>
      <c r="D44" s="44"/>
      <c r="H44" s="45"/>
      <c r="I44" s="16"/>
      <c r="J44" s="16"/>
      <c r="K44" s="16"/>
      <c r="L44" s="42"/>
      <c r="M44" s="46"/>
      <c r="N44" s="47"/>
      <c r="O44" s="47"/>
      <c r="P44" s="48"/>
      <c r="Q44" s="49"/>
      <c r="R44" s="50"/>
      <c r="S44" s="50"/>
      <c r="T44" s="51"/>
      <c r="U44" s="308"/>
      <c r="V44" s="309"/>
      <c r="W44" s="309"/>
      <c r="X44" s="309"/>
      <c r="Y44" s="310"/>
    </row>
    <row r="45" spans="1:38" ht="22.5" customHeight="1">
      <c r="A45" s="52"/>
      <c r="B45" s="53"/>
      <c r="C45" s="53"/>
      <c r="D45" s="53"/>
      <c r="E45" s="103"/>
      <c r="F45" s="103"/>
      <c r="G45" s="12"/>
      <c r="H45" s="42"/>
      <c r="I45" s="12"/>
      <c r="J45" s="12"/>
      <c r="K45" s="12"/>
      <c r="L45" s="42"/>
      <c r="M45" s="41"/>
      <c r="N45" s="12"/>
      <c r="O45" s="12"/>
      <c r="P45" s="54"/>
      <c r="Q45" s="10"/>
      <c r="R45" s="10"/>
      <c r="S45" s="10"/>
      <c r="T45" s="54"/>
      <c r="U45" s="308"/>
      <c r="V45" s="309"/>
      <c r="W45" s="309"/>
      <c r="X45" s="309"/>
      <c r="Y45" s="310"/>
    </row>
    <row r="46" spans="1:38" ht="22.5" customHeight="1">
      <c r="A46" s="55"/>
      <c r="B46" s="56"/>
      <c r="C46" s="56"/>
      <c r="D46" s="56"/>
      <c r="E46" s="102"/>
      <c r="F46" s="102"/>
      <c r="G46" s="22"/>
      <c r="H46" s="57"/>
      <c r="I46" s="22"/>
      <c r="J46" s="22"/>
      <c r="K46" s="22"/>
      <c r="L46" s="42"/>
      <c r="M46" s="41"/>
      <c r="N46" s="12"/>
      <c r="O46" s="12"/>
      <c r="P46" s="54"/>
      <c r="Q46" s="10"/>
      <c r="R46" s="105"/>
      <c r="S46" s="105"/>
      <c r="T46" s="99"/>
      <c r="U46" s="308"/>
      <c r="V46" s="309"/>
      <c r="W46" s="309"/>
      <c r="X46" s="309"/>
      <c r="Y46" s="310"/>
    </row>
    <row r="47" spans="1:38" ht="7.5" customHeight="1" thickBot="1">
      <c r="U47" s="311"/>
      <c r="V47" s="311"/>
      <c r="W47" s="311"/>
      <c r="X47" s="311"/>
      <c r="Y47" s="311"/>
    </row>
    <row r="48" spans="1:38" ht="12" customHeight="1" thickTop="1">
      <c r="B48" s="58"/>
      <c r="C48" s="58"/>
      <c r="D48" s="58"/>
      <c r="E48" s="58"/>
      <c r="F48" s="58"/>
      <c r="G48" s="58"/>
      <c r="H48" s="58"/>
      <c r="I48" s="58"/>
      <c r="J48" s="58"/>
      <c r="K48" s="58"/>
      <c r="L48" s="59"/>
      <c r="M48" s="312" t="s">
        <v>76</v>
      </c>
      <c r="N48" s="313"/>
      <c r="O48" s="313"/>
      <c r="P48" s="313"/>
      <c r="Q48" s="313"/>
      <c r="R48" s="313"/>
      <c r="S48" s="313"/>
      <c r="T48" s="314"/>
      <c r="U48" s="318"/>
      <c r="V48" s="319"/>
      <c r="W48" s="319"/>
      <c r="X48" s="319"/>
      <c r="Y48" s="320"/>
    </row>
    <row r="49" spans="1:25" ht="18" customHeight="1" thickBot="1">
      <c r="A49" s="60"/>
      <c r="B49" s="58"/>
      <c r="C49" s="58"/>
      <c r="D49" s="58"/>
      <c r="E49" s="58"/>
      <c r="F49" s="58"/>
      <c r="H49" s="61"/>
      <c r="I49" s="61"/>
      <c r="J49" s="61"/>
      <c r="K49" s="61"/>
      <c r="L49" s="59"/>
      <c r="M49" s="315"/>
      <c r="N49" s="316"/>
      <c r="O49" s="316"/>
      <c r="P49" s="316"/>
      <c r="Q49" s="316"/>
      <c r="R49" s="316"/>
      <c r="S49" s="316"/>
      <c r="T49" s="317"/>
      <c r="U49" s="321"/>
      <c r="V49" s="322"/>
      <c r="W49" s="322"/>
      <c r="X49" s="322"/>
      <c r="Y49" s="323"/>
    </row>
    <row r="50" spans="1:25" ht="7.5" customHeight="1" thickTop="1" thickBot="1">
      <c r="A50" s="62"/>
      <c r="B50" s="62"/>
      <c r="C50" s="62"/>
      <c r="D50" s="63"/>
      <c r="E50" s="62"/>
      <c r="F50" s="63"/>
      <c r="G50" s="63"/>
      <c r="H50" s="62"/>
      <c r="I50" s="62"/>
      <c r="J50" s="62"/>
      <c r="K50" s="62"/>
      <c r="L50" s="62"/>
      <c r="M50" s="62"/>
      <c r="N50" s="62"/>
      <c r="O50" s="63"/>
      <c r="P50" s="63"/>
      <c r="Q50" s="63"/>
      <c r="R50" s="63"/>
      <c r="S50" s="63"/>
      <c r="T50" s="62"/>
      <c r="U50" s="63"/>
      <c r="V50" s="63"/>
      <c r="W50" s="62"/>
    </row>
    <row r="51" spans="1:25" ht="18" customHeight="1">
      <c r="A51" s="38"/>
      <c r="B51" s="38"/>
      <c r="C51" s="38"/>
      <c r="D51" s="280"/>
      <c r="E51" s="280"/>
      <c r="F51" s="64"/>
      <c r="G51" s="64"/>
      <c r="H51" s="64"/>
      <c r="I51" s="65"/>
      <c r="J51" s="65"/>
      <c r="K51" s="65"/>
      <c r="L51" s="285" t="s">
        <v>36</v>
      </c>
      <c r="M51" s="286"/>
      <c r="N51" s="285" t="s">
        <v>39</v>
      </c>
      <c r="O51" s="286"/>
      <c r="P51" s="58"/>
      <c r="Q51" s="281" t="s">
        <v>151</v>
      </c>
      <c r="R51" s="282"/>
      <c r="S51" s="283" t="s">
        <v>37</v>
      </c>
      <c r="T51" s="284"/>
      <c r="U51" s="283" t="s">
        <v>38</v>
      </c>
      <c r="V51" s="284"/>
      <c r="W51" s="283" t="s">
        <v>40</v>
      </c>
      <c r="X51" s="287"/>
      <c r="Y51" s="288"/>
    </row>
    <row r="52" spans="1:25" ht="17.25" customHeight="1">
      <c r="A52" s="38"/>
      <c r="B52" s="38"/>
      <c r="C52" s="38"/>
      <c r="D52" s="38"/>
      <c r="E52" s="62"/>
      <c r="F52" s="66"/>
      <c r="G52" s="66"/>
      <c r="H52" s="66"/>
      <c r="I52" s="101"/>
      <c r="J52" s="101"/>
      <c r="K52" s="101"/>
      <c r="L52" s="289"/>
      <c r="M52" s="290"/>
      <c r="N52" s="295"/>
      <c r="O52" s="296"/>
      <c r="Q52" s="324"/>
      <c r="R52" s="325"/>
      <c r="S52" s="295"/>
      <c r="T52" s="296"/>
      <c r="U52" s="295"/>
      <c r="V52" s="296"/>
      <c r="W52" s="289"/>
      <c r="X52" s="301"/>
      <c r="Y52" s="302"/>
    </row>
    <row r="53" spans="1:25" ht="17.25" customHeight="1">
      <c r="A53" s="38"/>
      <c r="B53" s="38"/>
      <c r="C53" s="38"/>
      <c r="D53" s="38"/>
      <c r="E53" s="62"/>
      <c r="F53" s="66"/>
      <c r="G53" s="66"/>
      <c r="H53" s="66"/>
      <c r="I53" s="101"/>
      <c r="J53" s="101"/>
      <c r="K53" s="101"/>
      <c r="L53" s="291"/>
      <c r="M53" s="292"/>
      <c r="N53" s="297"/>
      <c r="O53" s="298"/>
      <c r="Q53" s="324"/>
      <c r="R53" s="325"/>
      <c r="S53" s="297"/>
      <c r="T53" s="298"/>
      <c r="U53" s="297"/>
      <c r="V53" s="298"/>
      <c r="W53" s="291"/>
      <c r="X53" s="303"/>
      <c r="Y53" s="304"/>
    </row>
    <row r="54" spans="1:25" ht="17.25" customHeight="1" thickBot="1">
      <c r="E54" s="38"/>
      <c r="F54" s="66"/>
      <c r="G54" s="66"/>
      <c r="H54" s="66"/>
      <c r="I54" s="101"/>
      <c r="J54" s="101"/>
      <c r="K54" s="101"/>
      <c r="L54" s="293"/>
      <c r="M54" s="294"/>
      <c r="N54" s="299"/>
      <c r="O54" s="300"/>
      <c r="Q54" s="326"/>
      <c r="R54" s="327"/>
      <c r="S54" s="328"/>
      <c r="T54" s="329"/>
      <c r="U54" s="328"/>
      <c r="V54" s="329"/>
      <c r="W54" s="305"/>
      <c r="X54" s="306"/>
      <c r="Y54" s="307"/>
    </row>
  </sheetData>
  <sheetProtection algorithmName="SHA-512" hashValue="BWgbCocZTkDjE7kHLGlIM9llmr82VgrYCD413iZBha66Tuceh6+Bx/7nX6BVcfnYkU7v1KWsZOvjVTEk7rMyaQ==" saltValue="lBqP+8FO2+0yAlb36N+ujA==" spinCount="100000" sheet="1" selectLockedCells="1"/>
  <mergeCells count="141">
    <mergeCell ref="K2:P2"/>
    <mergeCell ref="A7:D7"/>
    <mergeCell ref="E7:M7"/>
    <mergeCell ref="N7:Y7"/>
    <mergeCell ref="A8:D8"/>
    <mergeCell ref="N8:O8"/>
    <mergeCell ref="P8:Y8"/>
    <mergeCell ref="A10:D10"/>
    <mergeCell ref="E10:M10"/>
    <mergeCell ref="N10:O10"/>
    <mergeCell ref="P10:Y10"/>
    <mergeCell ref="E8:G8"/>
    <mergeCell ref="I8:M8"/>
    <mergeCell ref="A11:D11"/>
    <mergeCell ref="E11:M11"/>
    <mergeCell ref="N11:O11"/>
    <mergeCell ref="P11:W11"/>
    <mergeCell ref="A9:D9"/>
    <mergeCell ref="E9:F9"/>
    <mergeCell ref="H9:I9"/>
    <mergeCell ref="K9:L9"/>
    <mergeCell ref="N9:O9"/>
    <mergeCell ref="P9:Y9"/>
    <mergeCell ref="A13:D13"/>
    <mergeCell ref="E13:G13"/>
    <mergeCell ref="H13:I13"/>
    <mergeCell ref="J13:M13"/>
    <mergeCell ref="N13:Y13"/>
    <mergeCell ref="H14:M14"/>
    <mergeCell ref="U14:Y14"/>
    <mergeCell ref="A12:D12"/>
    <mergeCell ref="E12:M12"/>
    <mergeCell ref="N12:P12"/>
    <mergeCell ref="Q12:S12"/>
    <mergeCell ref="T12:V12"/>
    <mergeCell ref="W12:Y12"/>
    <mergeCell ref="B18:D18"/>
    <mergeCell ref="H18:M18"/>
    <mergeCell ref="P18:Q18"/>
    <mergeCell ref="U18:Y18"/>
    <mergeCell ref="H19:M19"/>
    <mergeCell ref="U19:Y19"/>
    <mergeCell ref="H15:M15"/>
    <mergeCell ref="U15:Y15"/>
    <mergeCell ref="H16:M16"/>
    <mergeCell ref="U16:Y16"/>
    <mergeCell ref="H17:M17"/>
    <mergeCell ref="U17:Y17"/>
    <mergeCell ref="H22:M22"/>
    <mergeCell ref="U22:Y22"/>
    <mergeCell ref="H23:M23"/>
    <mergeCell ref="U23:Y23"/>
    <mergeCell ref="AA23:AL23"/>
    <mergeCell ref="AA24:AL25"/>
    <mergeCell ref="C25:Y25"/>
    <mergeCell ref="B20:G20"/>
    <mergeCell ref="H20:M20"/>
    <mergeCell ref="P20:T20"/>
    <mergeCell ref="U20:Y20"/>
    <mergeCell ref="H21:M21"/>
    <mergeCell ref="U21:Y21"/>
    <mergeCell ref="C26:Y26"/>
    <mergeCell ref="AA26:AL27"/>
    <mergeCell ref="C27:Y27"/>
    <mergeCell ref="AA28:AL29"/>
    <mergeCell ref="K29:N30"/>
    <mergeCell ref="O29:R30"/>
    <mergeCell ref="S29:T30"/>
    <mergeCell ref="AA30:AL30"/>
    <mergeCell ref="U29:Y30"/>
    <mergeCell ref="A29:C30"/>
    <mergeCell ref="D29:J30"/>
    <mergeCell ref="D33:J34"/>
    <mergeCell ref="K31:L32"/>
    <mergeCell ref="M31:N32"/>
    <mergeCell ref="O31:P31"/>
    <mergeCell ref="Q31:R31"/>
    <mergeCell ref="S31:T32"/>
    <mergeCell ref="U31:Y32"/>
    <mergeCell ref="O32:P32"/>
    <mergeCell ref="Q32:R32"/>
    <mergeCell ref="D31:J32"/>
    <mergeCell ref="U35:Y36"/>
    <mergeCell ref="O36:P36"/>
    <mergeCell ref="Q36:R36"/>
    <mergeCell ref="K33:L34"/>
    <mergeCell ref="M33:N34"/>
    <mergeCell ref="O33:P33"/>
    <mergeCell ref="Q33:R33"/>
    <mergeCell ref="S33:T34"/>
    <mergeCell ref="U33:Y34"/>
    <mergeCell ref="O34:P34"/>
    <mergeCell ref="Q34:R34"/>
    <mergeCell ref="D37:J38"/>
    <mergeCell ref="D39:J40"/>
    <mergeCell ref="A43:D43"/>
    <mergeCell ref="I43:L43"/>
    <mergeCell ref="M43:P43"/>
    <mergeCell ref="Q43:T43"/>
    <mergeCell ref="K35:L36"/>
    <mergeCell ref="M35:N36"/>
    <mergeCell ref="O35:P35"/>
    <mergeCell ref="Q35:R35"/>
    <mergeCell ref="S35:T36"/>
    <mergeCell ref="S37:T38"/>
    <mergeCell ref="D35:J36"/>
    <mergeCell ref="S39:T40"/>
    <mergeCell ref="U39:Y40"/>
    <mergeCell ref="O40:P40"/>
    <mergeCell ref="Q40:R40"/>
    <mergeCell ref="U43:Y43"/>
    <mergeCell ref="U37:Y38"/>
    <mergeCell ref="O38:P38"/>
    <mergeCell ref="Q38:R38"/>
    <mergeCell ref="K39:L40"/>
    <mergeCell ref="M39:N40"/>
    <mergeCell ref="O39:P39"/>
    <mergeCell ref="Q39:R39"/>
    <mergeCell ref="K37:L38"/>
    <mergeCell ref="M37:N38"/>
    <mergeCell ref="O37:P37"/>
    <mergeCell ref="Q37:R37"/>
    <mergeCell ref="U44:Y44"/>
    <mergeCell ref="U45:Y45"/>
    <mergeCell ref="U46:Y46"/>
    <mergeCell ref="U47:Y47"/>
    <mergeCell ref="M48:T49"/>
    <mergeCell ref="U48:Y49"/>
    <mergeCell ref="Q52:R54"/>
    <mergeCell ref="S52:T54"/>
    <mergeCell ref="U52:V54"/>
    <mergeCell ref="D51:E51"/>
    <mergeCell ref="Q51:R51"/>
    <mergeCell ref="S51:T51"/>
    <mergeCell ref="U51:V51"/>
    <mergeCell ref="L51:M51"/>
    <mergeCell ref="N51:O51"/>
    <mergeCell ref="W51:Y51"/>
    <mergeCell ref="L52:M54"/>
    <mergeCell ref="N52:O54"/>
    <mergeCell ref="W52:Y54"/>
  </mergeCells>
  <phoneticPr fontId="3"/>
  <dataValidations count="2">
    <dataValidation imeMode="hiragana" allowBlank="1" showInputMessage="1" showErrorMessage="1" sqref="E11:E12 U45:U46" xr:uid="{5C6458FF-B1AF-4138-B9C8-B0A6E2D13FD4}"/>
    <dataValidation imeMode="off" allowBlank="1" showInputMessage="1" showErrorMessage="1" sqref="S4 X6 E7:E8 A39 A31 A33 A35 A37" xr:uid="{6667EA03-EDD7-4769-838A-DA1B0A3FF5B7}"/>
  </dataValidations>
  <printOptions horizontalCentered="1" verticalCentered="1"/>
  <pageMargins left="0.59055118110236227" right="0.19685039370078741" top="0.31496062992125984" bottom="0.59055118110236227" header="0.43307086614173229" footer="0.51181102362204722"/>
  <pageSetup paperSize="9" scale="83"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47625</xdr:colOff>
                    <xdr:row>6</xdr:row>
                    <xdr:rowOff>304800</xdr:rowOff>
                  </from>
                  <to>
                    <xdr:col>8</xdr:col>
                    <xdr:colOff>38100</xdr:colOff>
                    <xdr:row>8</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92D050"/>
  </sheetPr>
  <dimension ref="A1:Q75"/>
  <sheetViews>
    <sheetView view="pageBreakPreview" zoomScaleNormal="75" zoomScaleSheetLayoutView="100" workbookViewId="0">
      <selection activeCell="J9" sqref="J9"/>
    </sheetView>
  </sheetViews>
  <sheetFormatPr defaultRowHeight="13.5"/>
  <cols>
    <col min="1" max="2" width="15.25" customWidth="1"/>
    <col min="3" max="4" width="5.625" customWidth="1"/>
    <col min="5" max="5" width="7.625" customWidth="1"/>
    <col min="6" max="6" width="13.125" customWidth="1"/>
    <col min="7" max="7" width="5.625" customWidth="1"/>
    <col min="8" max="8" width="13.125" customWidth="1"/>
    <col min="9" max="9" width="5.625" customWidth="1"/>
    <col min="10" max="10" width="13.125" customWidth="1"/>
    <col min="11" max="11" width="5.625" customWidth="1"/>
    <col min="12" max="12" width="13.125" customWidth="1"/>
    <col min="13" max="13" width="18.625" customWidth="1"/>
    <col min="14" max="14" width="9" style="79"/>
    <col min="15" max="15" width="12.75" style="80" bestFit="1" customWidth="1"/>
    <col min="16" max="16" width="9.125" style="80" bestFit="1" customWidth="1"/>
    <col min="248" max="249" width="15.25" customWidth="1"/>
    <col min="250" max="251" width="5.625" customWidth="1"/>
    <col min="252" max="252" width="7.625" customWidth="1"/>
    <col min="253" max="253" width="13.125" customWidth="1"/>
    <col min="254" max="254" width="5.625" customWidth="1"/>
    <col min="255" max="255" width="13.125" customWidth="1"/>
    <col min="256" max="256" width="5.625" customWidth="1"/>
    <col min="257" max="257" width="13.125" customWidth="1"/>
    <col min="258" max="258" width="5.625" customWidth="1"/>
    <col min="259" max="259" width="13.125" customWidth="1"/>
    <col min="260" max="260" width="18.625" customWidth="1"/>
    <col min="262" max="262" width="12.75" bestFit="1" customWidth="1"/>
    <col min="263" max="263" width="9.125" bestFit="1" customWidth="1"/>
    <col min="504" max="505" width="15.25" customWidth="1"/>
    <col min="506" max="507" width="5.625" customWidth="1"/>
    <col min="508" max="508" width="7.625" customWidth="1"/>
    <col min="509" max="509" width="13.125" customWidth="1"/>
    <col min="510" max="510" width="5.625" customWidth="1"/>
    <col min="511" max="511" width="13.125" customWidth="1"/>
    <col min="512" max="512" width="5.625" customWidth="1"/>
    <col min="513" max="513" width="13.125" customWidth="1"/>
    <col min="514" max="514" width="5.625" customWidth="1"/>
    <col min="515" max="515" width="13.125" customWidth="1"/>
    <col min="516" max="516" width="18.625" customWidth="1"/>
    <col min="518" max="518" width="12.75" bestFit="1" customWidth="1"/>
    <col min="519" max="519" width="9.125" bestFit="1" customWidth="1"/>
    <col min="760" max="761" width="15.25" customWidth="1"/>
    <col min="762" max="763" width="5.625" customWidth="1"/>
    <col min="764" max="764" width="7.625" customWidth="1"/>
    <col min="765" max="765" width="13.125" customWidth="1"/>
    <col min="766" max="766" width="5.625" customWidth="1"/>
    <col min="767" max="767" width="13.125" customWidth="1"/>
    <col min="768" max="768" width="5.625" customWidth="1"/>
    <col min="769" max="769" width="13.125" customWidth="1"/>
    <col min="770" max="770" width="5.625" customWidth="1"/>
    <col min="771" max="771" width="13.125" customWidth="1"/>
    <col min="772" max="772" width="18.625" customWidth="1"/>
    <col min="774" max="774" width="12.75" bestFit="1" customWidth="1"/>
    <col min="775" max="775" width="9.125" bestFit="1" customWidth="1"/>
    <col min="1016" max="1017" width="15.25" customWidth="1"/>
    <col min="1018" max="1019" width="5.625" customWidth="1"/>
    <col min="1020" max="1020" width="7.625" customWidth="1"/>
    <col min="1021" max="1021" width="13.125" customWidth="1"/>
    <col min="1022" max="1022" width="5.625" customWidth="1"/>
    <col min="1023" max="1023" width="13.125" customWidth="1"/>
    <col min="1024" max="1024" width="5.625" customWidth="1"/>
    <col min="1025" max="1025" width="13.125" customWidth="1"/>
    <col min="1026" max="1026" width="5.625" customWidth="1"/>
    <col min="1027" max="1027" width="13.125" customWidth="1"/>
    <col min="1028" max="1028" width="18.625" customWidth="1"/>
    <col min="1030" max="1030" width="12.75" bestFit="1" customWidth="1"/>
    <col min="1031" max="1031" width="9.125" bestFit="1" customWidth="1"/>
    <col min="1272" max="1273" width="15.25" customWidth="1"/>
    <col min="1274" max="1275" width="5.625" customWidth="1"/>
    <col min="1276" max="1276" width="7.625" customWidth="1"/>
    <col min="1277" max="1277" width="13.125" customWidth="1"/>
    <col min="1278" max="1278" width="5.625" customWidth="1"/>
    <col min="1279" max="1279" width="13.125" customWidth="1"/>
    <col min="1280" max="1280" width="5.625" customWidth="1"/>
    <col min="1281" max="1281" width="13.125" customWidth="1"/>
    <col min="1282" max="1282" width="5.625" customWidth="1"/>
    <col min="1283" max="1283" width="13.125" customWidth="1"/>
    <col min="1284" max="1284" width="18.625" customWidth="1"/>
    <col min="1286" max="1286" width="12.75" bestFit="1" customWidth="1"/>
    <col min="1287" max="1287" width="9.125" bestFit="1" customWidth="1"/>
    <col min="1528" max="1529" width="15.25" customWidth="1"/>
    <col min="1530" max="1531" width="5.625" customWidth="1"/>
    <col min="1532" max="1532" width="7.625" customWidth="1"/>
    <col min="1533" max="1533" width="13.125" customWidth="1"/>
    <col min="1534" max="1534" width="5.625" customWidth="1"/>
    <col min="1535" max="1535" width="13.125" customWidth="1"/>
    <col min="1536" max="1536" width="5.625" customWidth="1"/>
    <col min="1537" max="1537" width="13.125" customWidth="1"/>
    <col min="1538" max="1538" width="5.625" customWidth="1"/>
    <col min="1539" max="1539" width="13.125" customWidth="1"/>
    <col min="1540" max="1540" width="18.625" customWidth="1"/>
    <col min="1542" max="1542" width="12.75" bestFit="1" customWidth="1"/>
    <col min="1543" max="1543" width="9.125" bestFit="1" customWidth="1"/>
    <col min="1784" max="1785" width="15.25" customWidth="1"/>
    <col min="1786" max="1787" width="5.625" customWidth="1"/>
    <col min="1788" max="1788" width="7.625" customWidth="1"/>
    <col min="1789" max="1789" width="13.125" customWidth="1"/>
    <col min="1790" max="1790" width="5.625" customWidth="1"/>
    <col min="1791" max="1791" width="13.125" customWidth="1"/>
    <col min="1792" max="1792" width="5.625" customWidth="1"/>
    <col min="1793" max="1793" width="13.125" customWidth="1"/>
    <col min="1794" max="1794" width="5.625" customWidth="1"/>
    <col min="1795" max="1795" width="13.125" customWidth="1"/>
    <col min="1796" max="1796" width="18.625" customWidth="1"/>
    <col min="1798" max="1798" width="12.75" bestFit="1" customWidth="1"/>
    <col min="1799" max="1799" width="9.125" bestFit="1" customWidth="1"/>
    <col min="2040" max="2041" width="15.25" customWidth="1"/>
    <col min="2042" max="2043" width="5.625" customWidth="1"/>
    <col min="2044" max="2044" width="7.625" customWidth="1"/>
    <col min="2045" max="2045" width="13.125" customWidth="1"/>
    <col min="2046" max="2046" width="5.625" customWidth="1"/>
    <col min="2047" max="2047" width="13.125" customWidth="1"/>
    <col min="2048" max="2048" width="5.625" customWidth="1"/>
    <col min="2049" max="2049" width="13.125" customWidth="1"/>
    <col min="2050" max="2050" width="5.625" customWidth="1"/>
    <col min="2051" max="2051" width="13.125" customWidth="1"/>
    <col min="2052" max="2052" width="18.625" customWidth="1"/>
    <col min="2054" max="2054" width="12.75" bestFit="1" customWidth="1"/>
    <col min="2055" max="2055" width="9.125" bestFit="1" customWidth="1"/>
    <col min="2296" max="2297" width="15.25" customWidth="1"/>
    <col min="2298" max="2299" width="5.625" customWidth="1"/>
    <col min="2300" max="2300" width="7.625" customWidth="1"/>
    <col min="2301" max="2301" width="13.125" customWidth="1"/>
    <col min="2302" max="2302" width="5.625" customWidth="1"/>
    <col min="2303" max="2303" width="13.125" customWidth="1"/>
    <col min="2304" max="2304" width="5.625" customWidth="1"/>
    <col min="2305" max="2305" width="13.125" customWidth="1"/>
    <col min="2306" max="2306" width="5.625" customWidth="1"/>
    <col min="2307" max="2307" width="13.125" customWidth="1"/>
    <col min="2308" max="2308" width="18.625" customWidth="1"/>
    <col min="2310" max="2310" width="12.75" bestFit="1" customWidth="1"/>
    <col min="2311" max="2311" width="9.125" bestFit="1" customWidth="1"/>
    <col min="2552" max="2553" width="15.25" customWidth="1"/>
    <col min="2554" max="2555" width="5.625" customWidth="1"/>
    <col min="2556" max="2556" width="7.625" customWidth="1"/>
    <col min="2557" max="2557" width="13.125" customWidth="1"/>
    <col min="2558" max="2558" width="5.625" customWidth="1"/>
    <col min="2559" max="2559" width="13.125" customWidth="1"/>
    <col min="2560" max="2560" width="5.625" customWidth="1"/>
    <col min="2561" max="2561" width="13.125" customWidth="1"/>
    <col min="2562" max="2562" width="5.625" customWidth="1"/>
    <col min="2563" max="2563" width="13.125" customWidth="1"/>
    <col min="2564" max="2564" width="18.625" customWidth="1"/>
    <col min="2566" max="2566" width="12.75" bestFit="1" customWidth="1"/>
    <col min="2567" max="2567" width="9.125" bestFit="1" customWidth="1"/>
    <col min="2808" max="2809" width="15.25" customWidth="1"/>
    <col min="2810" max="2811" width="5.625" customWidth="1"/>
    <col min="2812" max="2812" width="7.625" customWidth="1"/>
    <col min="2813" max="2813" width="13.125" customWidth="1"/>
    <col min="2814" max="2814" width="5.625" customWidth="1"/>
    <col min="2815" max="2815" width="13.125" customWidth="1"/>
    <col min="2816" max="2816" width="5.625" customWidth="1"/>
    <col min="2817" max="2817" width="13.125" customWidth="1"/>
    <col min="2818" max="2818" width="5.625" customWidth="1"/>
    <col min="2819" max="2819" width="13.125" customWidth="1"/>
    <col min="2820" max="2820" width="18.625" customWidth="1"/>
    <col min="2822" max="2822" width="12.75" bestFit="1" customWidth="1"/>
    <col min="2823" max="2823" width="9.125" bestFit="1" customWidth="1"/>
    <col min="3064" max="3065" width="15.25" customWidth="1"/>
    <col min="3066" max="3067" width="5.625" customWidth="1"/>
    <col min="3068" max="3068" width="7.625" customWidth="1"/>
    <col min="3069" max="3069" width="13.125" customWidth="1"/>
    <col min="3070" max="3070" width="5.625" customWidth="1"/>
    <col min="3071" max="3071" width="13.125" customWidth="1"/>
    <col min="3072" max="3072" width="5.625" customWidth="1"/>
    <col min="3073" max="3073" width="13.125" customWidth="1"/>
    <col min="3074" max="3074" width="5.625" customWidth="1"/>
    <col min="3075" max="3075" width="13.125" customWidth="1"/>
    <col min="3076" max="3076" width="18.625" customWidth="1"/>
    <col min="3078" max="3078" width="12.75" bestFit="1" customWidth="1"/>
    <col min="3079" max="3079" width="9.125" bestFit="1" customWidth="1"/>
    <col min="3320" max="3321" width="15.25" customWidth="1"/>
    <col min="3322" max="3323" width="5.625" customWidth="1"/>
    <col min="3324" max="3324" width="7.625" customWidth="1"/>
    <col min="3325" max="3325" width="13.125" customWidth="1"/>
    <col min="3326" max="3326" width="5.625" customWidth="1"/>
    <col min="3327" max="3327" width="13.125" customWidth="1"/>
    <col min="3328" max="3328" width="5.625" customWidth="1"/>
    <col min="3329" max="3329" width="13.125" customWidth="1"/>
    <col min="3330" max="3330" width="5.625" customWidth="1"/>
    <col min="3331" max="3331" width="13.125" customWidth="1"/>
    <col min="3332" max="3332" width="18.625" customWidth="1"/>
    <col min="3334" max="3334" width="12.75" bestFit="1" customWidth="1"/>
    <col min="3335" max="3335" width="9.125" bestFit="1" customWidth="1"/>
    <col min="3576" max="3577" width="15.25" customWidth="1"/>
    <col min="3578" max="3579" width="5.625" customWidth="1"/>
    <col min="3580" max="3580" width="7.625" customWidth="1"/>
    <col min="3581" max="3581" width="13.125" customWidth="1"/>
    <col min="3582" max="3582" width="5.625" customWidth="1"/>
    <col min="3583" max="3583" width="13.125" customWidth="1"/>
    <col min="3584" max="3584" width="5.625" customWidth="1"/>
    <col min="3585" max="3585" width="13.125" customWidth="1"/>
    <col min="3586" max="3586" width="5.625" customWidth="1"/>
    <col min="3587" max="3587" width="13.125" customWidth="1"/>
    <col min="3588" max="3588" width="18.625" customWidth="1"/>
    <col min="3590" max="3590" width="12.75" bestFit="1" customWidth="1"/>
    <col min="3591" max="3591" width="9.125" bestFit="1" customWidth="1"/>
    <col min="3832" max="3833" width="15.25" customWidth="1"/>
    <col min="3834" max="3835" width="5.625" customWidth="1"/>
    <col min="3836" max="3836" width="7.625" customWidth="1"/>
    <col min="3837" max="3837" width="13.125" customWidth="1"/>
    <col min="3838" max="3838" width="5.625" customWidth="1"/>
    <col min="3839" max="3839" width="13.125" customWidth="1"/>
    <col min="3840" max="3840" width="5.625" customWidth="1"/>
    <col min="3841" max="3841" width="13.125" customWidth="1"/>
    <col min="3842" max="3842" width="5.625" customWidth="1"/>
    <col min="3843" max="3843" width="13.125" customWidth="1"/>
    <col min="3844" max="3844" width="18.625" customWidth="1"/>
    <col min="3846" max="3846" width="12.75" bestFit="1" customWidth="1"/>
    <col min="3847" max="3847" width="9.125" bestFit="1" customWidth="1"/>
    <col min="4088" max="4089" width="15.25" customWidth="1"/>
    <col min="4090" max="4091" width="5.625" customWidth="1"/>
    <col min="4092" max="4092" width="7.625" customWidth="1"/>
    <col min="4093" max="4093" width="13.125" customWidth="1"/>
    <col min="4094" max="4094" width="5.625" customWidth="1"/>
    <col min="4095" max="4095" width="13.125" customWidth="1"/>
    <col min="4096" max="4096" width="5.625" customWidth="1"/>
    <col min="4097" max="4097" width="13.125" customWidth="1"/>
    <col min="4098" max="4098" width="5.625" customWidth="1"/>
    <col min="4099" max="4099" width="13.125" customWidth="1"/>
    <col min="4100" max="4100" width="18.625" customWidth="1"/>
    <col min="4102" max="4102" width="12.75" bestFit="1" customWidth="1"/>
    <col min="4103" max="4103" width="9.125" bestFit="1" customWidth="1"/>
    <col min="4344" max="4345" width="15.25" customWidth="1"/>
    <col min="4346" max="4347" width="5.625" customWidth="1"/>
    <col min="4348" max="4348" width="7.625" customWidth="1"/>
    <col min="4349" max="4349" width="13.125" customWidth="1"/>
    <col min="4350" max="4350" width="5.625" customWidth="1"/>
    <col min="4351" max="4351" width="13.125" customWidth="1"/>
    <col min="4352" max="4352" width="5.625" customWidth="1"/>
    <col min="4353" max="4353" width="13.125" customWidth="1"/>
    <col min="4354" max="4354" width="5.625" customWidth="1"/>
    <col min="4355" max="4355" width="13.125" customWidth="1"/>
    <col min="4356" max="4356" width="18.625" customWidth="1"/>
    <col min="4358" max="4358" width="12.75" bestFit="1" customWidth="1"/>
    <col min="4359" max="4359" width="9.125" bestFit="1" customWidth="1"/>
    <col min="4600" max="4601" width="15.25" customWidth="1"/>
    <col min="4602" max="4603" width="5.625" customWidth="1"/>
    <col min="4604" max="4604" width="7.625" customWidth="1"/>
    <col min="4605" max="4605" width="13.125" customWidth="1"/>
    <col min="4606" max="4606" width="5.625" customWidth="1"/>
    <col min="4607" max="4607" width="13.125" customWidth="1"/>
    <col min="4608" max="4608" width="5.625" customWidth="1"/>
    <col min="4609" max="4609" width="13.125" customWidth="1"/>
    <col min="4610" max="4610" width="5.625" customWidth="1"/>
    <col min="4611" max="4611" width="13.125" customWidth="1"/>
    <col min="4612" max="4612" width="18.625" customWidth="1"/>
    <col min="4614" max="4614" width="12.75" bestFit="1" customWidth="1"/>
    <col min="4615" max="4615" width="9.125" bestFit="1" customWidth="1"/>
    <col min="4856" max="4857" width="15.25" customWidth="1"/>
    <col min="4858" max="4859" width="5.625" customWidth="1"/>
    <col min="4860" max="4860" width="7.625" customWidth="1"/>
    <col min="4861" max="4861" width="13.125" customWidth="1"/>
    <col min="4862" max="4862" width="5.625" customWidth="1"/>
    <col min="4863" max="4863" width="13.125" customWidth="1"/>
    <col min="4864" max="4864" width="5.625" customWidth="1"/>
    <col min="4865" max="4865" width="13.125" customWidth="1"/>
    <col min="4866" max="4866" width="5.625" customWidth="1"/>
    <col min="4867" max="4867" width="13.125" customWidth="1"/>
    <col min="4868" max="4868" width="18.625" customWidth="1"/>
    <col min="4870" max="4870" width="12.75" bestFit="1" customWidth="1"/>
    <col min="4871" max="4871" width="9.125" bestFit="1" customWidth="1"/>
    <col min="5112" max="5113" width="15.25" customWidth="1"/>
    <col min="5114" max="5115" width="5.625" customWidth="1"/>
    <col min="5116" max="5116" width="7.625" customWidth="1"/>
    <col min="5117" max="5117" width="13.125" customWidth="1"/>
    <col min="5118" max="5118" width="5.625" customWidth="1"/>
    <col min="5119" max="5119" width="13.125" customWidth="1"/>
    <col min="5120" max="5120" width="5.625" customWidth="1"/>
    <col min="5121" max="5121" width="13.125" customWidth="1"/>
    <col min="5122" max="5122" width="5.625" customWidth="1"/>
    <col min="5123" max="5123" width="13.125" customWidth="1"/>
    <col min="5124" max="5124" width="18.625" customWidth="1"/>
    <col min="5126" max="5126" width="12.75" bestFit="1" customWidth="1"/>
    <col min="5127" max="5127" width="9.125" bestFit="1" customWidth="1"/>
    <col min="5368" max="5369" width="15.25" customWidth="1"/>
    <col min="5370" max="5371" width="5.625" customWidth="1"/>
    <col min="5372" max="5372" width="7.625" customWidth="1"/>
    <col min="5373" max="5373" width="13.125" customWidth="1"/>
    <col min="5374" max="5374" width="5.625" customWidth="1"/>
    <col min="5375" max="5375" width="13.125" customWidth="1"/>
    <col min="5376" max="5376" width="5.625" customWidth="1"/>
    <col min="5377" max="5377" width="13.125" customWidth="1"/>
    <col min="5378" max="5378" width="5.625" customWidth="1"/>
    <col min="5379" max="5379" width="13.125" customWidth="1"/>
    <col min="5380" max="5380" width="18.625" customWidth="1"/>
    <col min="5382" max="5382" width="12.75" bestFit="1" customWidth="1"/>
    <col min="5383" max="5383" width="9.125" bestFit="1" customWidth="1"/>
    <col min="5624" max="5625" width="15.25" customWidth="1"/>
    <col min="5626" max="5627" width="5.625" customWidth="1"/>
    <col min="5628" max="5628" width="7.625" customWidth="1"/>
    <col min="5629" max="5629" width="13.125" customWidth="1"/>
    <col min="5630" max="5630" width="5.625" customWidth="1"/>
    <col min="5631" max="5631" width="13.125" customWidth="1"/>
    <col min="5632" max="5632" width="5.625" customWidth="1"/>
    <col min="5633" max="5633" width="13.125" customWidth="1"/>
    <col min="5634" max="5634" width="5.625" customWidth="1"/>
    <col min="5635" max="5635" width="13.125" customWidth="1"/>
    <col min="5636" max="5636" width="18.625" customWidth="1"/>
    <col min="5638" max="5638" width="12.75" bestFit="1" customWidth="1"/>
    <col min="5639" max="5639" width="9.125" bestFit="1" customWidth="1"/>
    <col min="5880" max="5881" width="15.25" customWidth="1"/>
    <col min="5882" max="5883" width="5.625" customWidth="1"/>
    <col min="5884" max="5884" width="7.625" customWidth="1"/>
    <col min="5885" max="5885" width="13.125" customWidth="1"/>
    <col min="5886" max="5886" width="5.625" customWidth="1"/>
    <col min="5887" max="5887" width="13.125" customWidth="1"/>
    <col min="5888" max="5888" width="5.625" customWidth="1"/>
    <col min="5889" max="5889" width="13.125" customWidth="1"/>
    <col min="5890" max="5890" width="5.625" customWidth="1"/>
    <col min="5891" max="5891" width="13.125" customWidth="1"/>
    <col min="5892" max="5892" width="18.625" customWidth="1"/>
    <col min="5894" max="5894" width="12.75" bestFit="1" customWidth="1"/>
    <col min="5895" max="5895" width="9.125" bestFit="1" customWidth="1"/>
    <col min="6136" max="6137" width="15.25" customWidth="1"/>
    <col min="6138" max="6139" width="5.625" customWidth="1"/>
    <col min="6140" max="6140" width="7.625" customWidth="1"/>
    <col min="6141" max="6141" width="13.125" customWidth="1"/>
    <col min="6142" max="6142" width="5.625" customWidth="1"/>
    <col min="6143" max="6143" width="13.125" customWidth="1"/>
    <col min="6144" max="6144" width="5.625" customWidth="1"/>
    <col min="6145" max="6145" width="13.125" customWidth="1"/>
    <col min="6146" max="6146" width="5.625" customWidth="1"/>
    <col min="6147" max="6147" width="13.125" customWidth="1"/>
    <col min="6148" max="6148" width="18.625" customWidth="1"/>
    <col min="6150" max="6150" width="12.75" bestFit="1" customWidth="1"/>
    <col min="6151" max="6151" width="9.125" bestFit="1" customWidth="1"/>
    <col min="6392" max="6393" width="15.25" customWidth="1"/>
    <col min="6394" max="6395" width="5.625" customWidth="1"/>
    <col min="6396" max="6396" width="7.625" customWidth="1"/>
    <col min="6397" max="6397" width="13.125" customWidth="1"/>
    <col min="6398" max="6398" width="5.625" customWidth="1"/>
    <col min="6399" max="6399" width="13.125" customWidth="1"/>
    <col min="6400" max="6400" width="5.625" customWidth="1"/>
    <col min="6401" max="6401" width="13.125" customWidth="1"/>
    <col min="6402" max="6402" width="5.625" customWidth="1"/>
    <col min="6403" max="6403" width="13.125" customWidth="1"/>
    <col min="6404" max="6404" width="18.625" customWidth="1"/>
    <col min="6406" max="6406" width="12.75" bestFit="1" customWidth="1"/>
    <col min="6407" max="6407" width="9.125" bestFit="1" customWidth="1"/>
    <col min="6648" max="6649" width="15.25" customWidth="1"/>
    <col min="6650" max="6651" width="5.625" customWidth="1"/>
    <col min="6652" max="6652" width="7.625" customWidth="1"/>
    <col min="6653" max="6653" width="13.125" customWidth="1"/>
    <col min="6654" max="6654" width="5.625" customWidth="1"/>
    <col min="6655" max="6655" width="13.125" customWidth="1"/>
    <col min="6656" max="6656" width="5.625" customWidth="1"/>
    <col min="6657" max="6657" width="13.125" customWidth="1"/>
    <col min="6658" max="6658" width="5.625" customWidth="1"/>
    <col min="6659" max="6659" width="13.125" customWidth="1"/>
    <col min="6660" max="6660" width="18.625" customWidth="1"/>
    <col min="6662" max="6662" width="12.75" bestFit="1" customWidth="1"/>
    <col min="6663" max="6663" width="9.125" bestFit="1" customWidth="1"/>
    <col min="6904" max="6905" width="15.25" customWidth="1"/>
    <col min="6906" max="6907" width="5.625" customWidth="1"/>
    <col min="6908" max="6908" width="7.625" customWidth="1"/>
    <col min="6909" max="6909" width="13.125" customWidth="1"/>
    <col min="6910" max="6910" width="5.625" customWidth="1"/>
    <col min="6911" max="6911" width="13.125" customWidth="1"/>
    <col min="6912" max="6912" width="5.625" customWidth="1"/>
    <col min="6913" max="6913" width="13.125" customWidth="1"/>
    <col min="6914" max="6914" width="5.625" customWidth="1"/>
    <col min="6915" max="6915" width="13.125" customWidth="1"/>
    <col min="6916" max="6916" width="18.625" customWidth="1"/>
    <col min="6918" max="6918" width="12.75" bestFit="1" customWidth="1"/>
    <col min="6919" max="6919" width="9.125" bestFit="1" customWidth="1"/>
    <col min="7160" max="7161" width="15.25" customWidth="1"/>
    <col min="7162" max="7163" width="5.625" customWidth="1"/>
    <col min="7164" max="7164" width="7.625" customWidth="1"/>
    <col min="7165" max="7165" width="13.125" customWidth="1"/>
    <col min="7166" max="7166" width="5.625" customWidth="1"/>
    <col min="7167" max="7167" width="13.125" customWidth="1"/>
    <col min="7168" max="7168" width="5.625" customWidth="1"/>
    <col min="7169" max="7169" width="13.125" customWidth="1"/>
    <col min="7170" max="7170" width="5.625" customWidth="1"/>
    <col min="7171" max="7171" width="13.125" customWidth="1"/>
    <col min="7172" max="7172" width="18.625" customWidth="1"/>
    <col min="7174" max="7174" width="12.75" bestFit="1" customWidth="1"/>
    <col min="7175" max="7175" width="9.125" bestFit="1" customWidth="1"/>
    <col min="7416" max="7417" width="15.25" customWidth="1"/>
    <col min="7418" max="7419" width="5.625" customWidth="1"/>
    <col min="7420" max="7420" width="7.625" customWidth="1"/>
    <col min="7421" max="7421" width="13.125" customWidth="1"/>
    <col min="7422" max="7422" width="5.625" customWidth="1"/>
    <col min="7423" max="7423" width="13.125" customWidth="1"/>
    <col min="7424" max="7424" width="5.625" customWidth="1"/>
    <col min="7425" max="7425" width="13.125" customWidth="1"/>
    <col min="7426" max="7426" width="5.625" customWidth="1"/>
    <col min="7427" max="7427" width="13.125" customWidth="1"/>
    <col min="7428" max="7428" width="18.625" customWidth="1"/>
    <col min="7430" max="7430" width="12.75" bestFit="1" customWidth="1"/>
    <col min="7431" max="7431" width="9.125" bestFit="1" customWidth="1"/>
    <col min="7672" max="7673" width="15.25" customWidth="1"/>
    <col min="7674" max="7675" width="5.625" customWidth="1"/>
    <col min="7676" max="7676" width="7.625" customWidth="1"/>
    <col min="7677" max="7677" width="13.125" customWidth="1"/>
    <col min="7678" max="7678" width="5.625" customWidth="1"/>
    <col min="7679" max="7679" width="13.125" customWidth="1"/>
    <col min="7680" max="7680" width="5.625" customWidth="1"/>
    <col min="7681" max="7681" width="13.125" customWidth="1"/>
    <col min="7682" max="7682" width="5.625" customWidth="1"/>
    <col min="7683" max="7683" width="13.125" customWidth="1"/>
    <col min="7684" max="7684" width="18.625" customWidth="1"/>
    <col min="7686" max="7686" width="12.75" bestFit="1" customWidth="1"/>
    <col min="7687" max="7687" width="9.125" bestFit="1" customWidth="1"/>
    <col min="7928" max="7929" width="15.25" customWidth="1"/>
    <col min="7930" max="7931" width="5.625" customWidth="1"/>
    <col min="7932" max="7932" width="7.625" customWidth="1"/>
    <col min="7933" max="7933" width="13.125" customWidth="1"/>
    <col min="7934" max="7934" width="5.625" customWidth="1"/>
    <col min="7935" max="7935" width="13.125" customWidth="1"/>
    <col min="7936" max="7936" width="5.625" customWidth="1"/>
    <col min="7937" max="7937" width="13.125" customWidth="1"/>
    <col min="7938" max="7938" width="5.625" customWidth="1"/>
    <col min="7939" max="7939" width="13.125" customWidth="1"/>
    <col min="7940" max="7940" width="18.625" customWidth="1"/>
    <col min="7942" max="7942" width="12.75" bestFit="1" customWidth="1"/>
    <col min="7943" max="7943" width="9.125" bestFit="1" customWidth="1"/>
    <col min="8184" max="8185" width="15.25" customWidth="1"/>
    <col min="8186" max="8187" width="5.625" customWidth="1"/>
    <col min="8188" max="8188" width="7.625" customWidth="1"/>
    <col min="8189" max="8189" width="13.125" customWidth="1"/>
    <col min="8190" max="8190" width="5.625" customWidth="1"/>
    <col min="8191" max="8191" width="13.125" customWidth="1"/>
    <col min="8192" max="8192" width="5.625" customWidth="1"/>
    <col min="8193" max="8193" width="13.125" customWidth="1"/>
    <col min="8194" max="8194" width="5.625" customWidth="1"/>
    <col min="8195" max="8195" width="13.125" customWidth="1"/>
    <col min="8196" max="8196" width="18.625" customWidth="1"/>
    <col min="8198" max="8198" width="12.75" bestFit="1" customWidth="1"/>
    <col min="8199" max="8199" width="9.125" bestFit="1" customWidth="1"/>
    <col min="8440" max="8441" width="15.25" customWidth="1"/>
    <col min="8442" max="8443" width="5.625" customWidth="1"/>
    <col min="8444" max="8444" width="7.625" customWidth="1"/>
    <col min="8445" max="8445" width="13.125" customWidth="1"/>
    <col min="8446" max="8446" width="5.625" customWidth="1"/>
    <col min="8447" max="8447" width="13.125" customWidth="1"/>
    <col min="8448" max="8448" width="5.625" customWidth="1"/>
    <col min="8449" max="8449" width="13.125" customWidth="1"/>
    <col min="8450" max="8450" width="5.625" customWidth="1"/>
    <col min="8451" max="8451" width="13.125" customWidth="1"/>
    <col min="8452" max="8452" width="18.625" customWidth="1"/>
    <col min="8454" max="8454" width="12.75" bestFit="1" customWidth="1"/>
    <col min="8455" max="8455" width="9.125" bestFit="1" customWidth="1"/>
    <col min="8696" max="8697" width="15.25" customWidth="1"/>
    <col min="8698" max="8699" width="5.625" customWidth="1"/>
    <col min="8700" max="8700" width="7.625" customWidth="1"/>
    <col min="8701" max="8701" width="13.125" customWidth="1"/>
    <col min="8702" max="8702" width="5.625" customWidth="1"/>
    <col min="8703" max="8703" width="13.125" customWidth="1"/>
    <col min="8704" max="8704" width="5.625" customWidth="1"/>
    <col min="8705" max="8705" width="13.125" customWidth="1"/>
    <col min="8706" max="8706" width="5.625" customWidth="1"/>
    <col min="8707" max="8707" width="13.125" customWidth="1"/>
    <col min="8708" max="8708" width="18.625" customWidth="1"/>
    <col min="8710" max="8710" width="12.75" bestFit="1" customWidth="1"/>
    <col min="8711" max="8711" width="9.125" bestFit="1" customWidth="1"/>
    <col min="8952" max="8953" width="15.25" customWidth="1"/>
    <col min="8954" max="8955" width="5.625" customWidth="1"/>
    <col min="8956" max="8956" width="7.625" customWidth="1"/>
    <col min="8957" max="8957" width="13.125" customWidth="1"/>
    <col min="8958" max="8958" width="5.625" customWidth="1"/>
    <col min="8959" max="8959" width="13.125" customWidth="1"/>
    <col min="8960" max="8960" width="5.625" customWidth="1"/>
    <col min="8961" max="8961" width="13.125" customWidth="1"/>
    <col min="8962" max="8962" width="5.625" customWidth="1"/>
    <col min="8963" max="8963" width="13.125" customWidth="1"/>
    <col min="8964" max="8964" width="18.625" customWidth="1"/>
    <col min="8966" max="8966" width="12.75" bestFit="1" customWidth="1"/>
    <col min="8967" max="8967" width="9.125" bestFit="1" customWidth="1"/>
    <col min="9208" max="9209" width="15.25" customWidth="1"/>
    <col min="9210" max="9211" width="5.625" customWidth="1"/>
    <col min="9212" max="9212" width="7.625" customWidth="1"/>
    <col min="9213" max="9213" width="13.125" customWidth="1"/>
    <col min="9214" max="9214" width="5.625" customWidth="1"/>
    <col min="9215" max="9215" width="13.125" customWidth="1"/>
    <col min="9216" max="9216" width="5.625" customWidth="1"/>
    <col min="9217" max="9217" width="13.125" customWidth="1"/>
    <col min="9218" max="9218" width="5.625" customWidth="1"/>
    <col min="9219" max="9219" width="13.125" customWidth="1"/>
    <col min="9220" max="9220" width="18.625" customWidth="1"/>
    <col min="9222" max="9222" width="12.75" bestFit="1" customWidth="1"/>
    <col min="9223" max="9223" width="9.125" bestFit="1" customWidth="1"/>
    <col min="9464" max="9465" width="15.25" customWidth="1"/>
    <col min="9466" max="9467" width="5.625" customWidth="1"/>
    <col min="9468" max="9468" width="7.625" customWidth="1"/>
    <col min="9469" max="9469" width="13.125" customWidth="1"/>
    <col min="9470" max="9470" width="5.625" customWidth="1"/>
    <col min="9471" max="9471" width="13.125" customWidth="1"/>
    <col min="9472" max="9472" width="5.625" customWidth="1"/>
    <col min="9473" max="9473" width="13.125" customWidth="1"/>
    <col min="9474" max="9474" width="5.625" customWidth="1"/>
    <col min="9475" max="9475" width="13.125" customWidth="1"/>
    <col min="9476" max="9476" width="18.625" customWidth="1"/>
    <col min="9478" max="9478" width="12.75" bestFit="1" customWidth="1"/>
    <col min="9479" max="9479" width="9.125" bestFit="1" customWidth="1"/>
    <col min="9720" max="9721" width="15.25" customWidth="1"/>
    <col min="9722" max="9723" width="5.625" customWidth="1"/>
    <col min="9724" max="9724" width="7.625" customWidth="1"/>
    <col min="9725" max="9725" width="13.125" customWidth="1"/>
    <col min="9726" max="9726" width="5.625" customWidth="1"/>
    <col min="9727" max="9727" width="13.125" customWidth="1"/>
    <col min="9728" max="9728" width="5.625" customWidth="1"/>
    <col min="9729" max="9729" width="13.125" customWidth="1"/>
    <col min="9730" max="9730" width="5.625" customWidth="1"/>
    <col min="9731" max="9731" width="13.125" customWidth="1"/>
    <col min="9732" max="9732" width="18.625" customWidth="1"/>
    <col min="9734" max="9734" width="12.75" bestFit="1" customWidth="1"/>
    <col min="9735" max="9735" width="9.125" bestFit="1" customWidth="1"/>
    <col min="9976" max="9977" width="15.25" customWidth="1"/>
    <col min="9978" max="9979" width="5.625" customWidth="1"/>
    <col min="9980" max="9980" width="7.625" customWidth="1"/>
    <col min="9981" max="9981" width="13.125" customWidth="1"/>
    <col min="9982" max="9982" width="5.625" customWidth="1"/>
    <col min="9983" max="9983" width="13.125" customWidth="1"/>
    <col min="9984" max="9984" width="5.625" customWidth="1"/>
    <col min="9985" max="9985" width="13.125" customWidth="1"/>
    <col min="9986" max="9986" width="5.625" customWidth="1"/>
    <col min="9987" max="9987" width="13.125" customWidth="1"/>
    <col min="9988" max="9988" width="18.625" customWidth="1"/>
    <col min="9990" max="9990" width="12.75" bestFit="1" customWidth="1"/>
    <col min="9991" max="9991" width="9.125" bestFit="1" customWidth="1"/>
    <col min="10232" max="10233" width="15.25" customWidth="1"/>
    <col min="10234" max="10235" width="5.625" customWidth="1"/>
    <col min="10236" max="10236" width="7.625" customWidth="1"/>
    <col min="10237" max="10237" width="13.125" customWidth="1"/>
    <col min="10238" max="10238" width="5.625" customWidth="1"/>
    <col min="10239" max="10239" width="13.125" customWidth="1"/>
    <col min="10240" max="10240" width="5.625" customWidth="1"/>
    <col min="10241" max="10241" width="13.125" customWidth="1"/>
    <col min="10242" max="10242" width="5.625" customWidth="1"/>
    <col min="10243" max="10243" width="13.125" customWidth="1"/>
    <col min="10244" max="10244" width="18.625" customWidth="1"/>
    <col min="10246" max="10246" width="12.75" bestFit="1" customWidth="1"/>
    <col min="10247" max="10247" width="9.125" bestFit="1" customWidth="1"/>
    <col min="10488" max="10489" width="15.25" customWidth="1"/>
    <col min="10490" max="10491" width="5.625" customWidth="1"/>
    <col min="10492" max="10492" width="7.625" customWidth="1"/>
    <col min="10493" max="10493" width="13.125" customWidth="1"/>
    <col min="10494" max="10494" width="5.625" customWidth="1"/>
    <col min="10495" max="10495" width="13.125" customWidth="1"/>
    <col min="10496" max="10496" width="5.625" customWidth="1"/>
    <col min="10497" max="10497" width="13.125" customWidth="1"/>
    <col min="10498" max="10498" width="5.625" customWidth="1"/>
    <col min="10499" max="10499" width="13.125" customWidth="1"/>
    <col min="10500" max="10500" width="18.625" customWidth="1"/>
    <col min="10502" max="10502" width="12.75" bestFit="1" customWidth="1"/>
    <col min="10503" max="10503" width="9.125" bestFit="1" customWidth="1"/>
    <col min="10744" max="10745" width="15.25" customWidth="1"/>
    <col min="10746" max="10747" width="5.625" customWidth="1"/>
    <col min="10748" max="10748" width="7.625" customWidth="1"/>
    <col min="10749" max="10749" width="13.125" customWidth="1"/>
    <col min="10750" max="10750" width="5.625" customWidth="1"/>
    <col min="10751" max="10751" width="13.125" customWidth="1"/>
    <col min="10752" max="10752" width="5.625" customWidth="1"/>
    <col min="10753" max="10753" width="13.125" customWidth="1"/>
    <col min="10754" max="10754" width="5.625" customWidth="1"/>
    <col min="10755" max="10755" width="13.125" customWidth="1"/>
    <col min="10756" max="10756" width="18.625" customWidth="1"/>
    <col min="10758" max="10758" width="12.75" bestFit="1" customWidth="1"/>
    <col min="10759" max="10759" width="9.125" bestFit="1" customWidth="1"/>
    <col min="11000" max="11001" width="15.25" customWidth="1"/>
    <col min="11002" max="11003" width="5.625" customWidth="1"/>
    <col min="11004" max="11004" width="7.625" customWidth="1"/>
    <col min="11005" max="11005" width="13.125" customWidth="1"/>
    <col min="11006" max="11006" width="5.625" customWidth="1"/>
    <col min="11007" max="11007" width="13.125" customWidth="1"/>
    <col min="11008" max="11008" width="5.625" customWidth="1"/>
    <col min="11009" max="11009" width="13.125" customWidth="1"/>
    <col min="11010" max="11010" width="5.625" customWidth="1"/>
    <col min="11011" max="11011" width="13.125" customWidth="1"/>
    <col min="11012" max="11012" width="18.625" customWidth="1"/>
    <col min="11014" max="11014" width="12.75" bestFit="1" customWidth="1"/>
    <col min="11015" max="11015" width="9.125" bestFit="1" customWidth="1"/>
    <col min="11256" max="11257" width="15.25" customWidth="1"/>
    <col min="11258" max="11259" width="5.625" customWidth="1"/>
    <col min="11260" max="11260" width="7.625" customWidth="1"/>
    <col min="11261" max="11261" width="13.125" customWidth="1"/>
    <col min="11262" max="11262" width="5.625" customWidth="1"/>
    <col min="11263" max="11263" width="13.125" customWidth="1"/>
    <col min="11264" max="11264" width="5.625" customWidth="1"/>
    <col min="11265" max="11265" width="13.125" customWidth="1"/>
    <col min="11266" max="11266" width="5.625" customWidth="1"/>
    <col min="11267" max="11267" width="13.125" customWidth="1"/>
    <col min="11268" max="11268" width="18.625" customWidth="1"/>
    <col min="11270" max="11270" width="12.75" bestFit="1" customWidth="1"/>
    <col min="11271" max="11271" width="9.125" bestFit="1" customWidth="1"/>
    <col min="11512" max="11513" width="15.25" customWidth="1"/>
    <col min="11514" max="11515" width="5.625" customWidth="1"/>
    <col min="11516" max="11516" width="7.625" customWidth="1"/>
    <col min="11517" max="11517" width="13.125" customWidth="1"/>
    <col min="11518" max="11518" width="5.625" customWidth="1"/>
    <col min="11519" max="11519" width="13.125" customWidth="1"/>
    <col min="11520" max="11520" width="5.625" customWidth="1"/>
    <col min="11521" max="11521" width="13.125" customWidth="1"/>
    <col min="11522" max="11522" width="5.625" customWidth="1"/>
    <col min="11523" max="11523" width="13.125" customWidth="1"/>
    <col min="11524" max="11524" width="18.625" customWidth="1"/>
    <col min="11526" max="11526" width="12.75" bestFit="1" customWidth="1"/>
    <col min="11527" max="11527" width="9.125" bestFit="1" customWidth="1"/>
    <col min="11768" max="11769" width="15.25" customWidth="1"/>
    <col min="11770" max="11771" width="5.625" customWidth="1"/>
    <col min="11772" max="11772" width="7.625" customWidth="1"/>
    <col min="11773" max="11773" width="13.125" customWidth="1"/>
    <col min="11774" max="11774" width="5.625" customWidth="1"/>
    <col min="11775" max="11775" width="13.125" customWidth="1"/>
    <col min="11776" max="11776" width="5.625" customWidth="1"/>
    <col min="11777" max="11777" width="13.125" customWidth="1"/>
    <col min="11778" max="11778" width="5.625" customWidth="1"/>
    <col min="11779" max="11779" width="13.125" customWidth="1"/>
    <col min="11780" max="11780" width="18.625" customWidth="1"/>
    <col min="11782" max="11782" width="12.75" bestFit="1" customWidth="1"/>
    <col min="11783" max="11783" width="9.125" bestFit="1" customWidth="1"/>
    <col min="12024" max="12025" width="15.25" customWidth="1"/>
    <col min="12026" max="12027" width="5.625" customWidth="1"/>
    <col min="12028" max="12028" width="7.625" customWidth="1"/>
    <col min="12029" max="12029" width="13.125" customWidth="1"/>
    <col min="12030" max="12030" width="5.625" customWidth="1"/>
    <col min="12031" max="12031" width="13.125" customWidth="1"/>
    <col min="12032" max="12032" width="5.625" customWidth="1"/>
    <col min="12033" max="12033" width="13.125" customWidth="1"/>
    <col min="12034" max="12034" width="5.625" customWidth="1"/>
    <col min="12035" max="12035" width="13.125" customWidth="1"/>
    <col min="12036" max="12036" width="18.625" customWidth="1"/>
    <col min="12038" max="12038" width="12.75" bestFit="1" customWidth="1"/>
    <col min="12039" max="12039" width="9.125" bestFit="1" customWidth="1"/>
    <col min="12280" max="12281" width="15.25" customWidth="1"/>
    <col min="12282" max="12283" width="5.625" customWidth="1"/>
    <col min="12284" max="12284" width="7.625" customWidth="1"/>
    <col min="12285" max="12285" width="13.125" customWidth="1"/>
    <col min="12286" max="12286" width="5.625" customWidth="1"/>
    <col min="12287" max="12287" width="13.125" customWidth="1"/>
    <col min="12288" max="12288" width="5.625" customWidth="1"/>
    <col min="12289" max="12289" width="13.125" customWidth="1"/>
    <col min="12290" max="12290" width="5.625" customWidth="1"/>
    <col min="12291" max="12291" width="13.125" customWidth="1"/>
    <col min="12292" max="12292" width="18.625" customWidth="1"/>
    <col min="12294" max="12294" width="12.75" bestFit="1" customWidth="1"/>
    <col min="12295" max="12295" width="9.125" bestFit="1" customWidth="1"/>
    <col min="12536" max="12537" width="15.25" customWidth="1"/>
    <col min="12538" max="12539" width="5.625" customWidth="1"/>
    <col min="12540" max="12540" width="7.625" customWidth="1"/>
    <col min="12541" max="12541" width="13.125" customWidth="1"/>
    <col min="12542" max="12542" width="5.625" customWidth="1"/>
    <col min="12543" max="12543" width="13.125" customWidth="1"/>
    <col min="12544" max="12544" width="5.625" customWidth="1"/>
    <col min="12545" max="12545" width="13.125" customWidth="1"/>
    <col min="12546" max="12546" width="5.625" customWidth="1"/>
    <col min="12547" max="12547" width="13.125" customWidth="1"/>
    <col min="12548" max="12548" width="18.625" customWidth="1"/>
    <col min="12550" max="12550" width="12.75" bestFit="1" customWidth="1"/>
    <col min="12551" max="12551" width="9.125" bestFit="1" customWidth="1"/>
    <col min="12792" max="12793" width="15.25" customWidth="1"/>
    <col min="12794" max="12795" width="5.625" customWidth="1"/>
    <col min="12796" max="12796" width="7.625" customWidth="1"/>
    <col min="12797" max="12797" width="13.125" customWidth="1"/>
    <col min="12798" max="12798" width="5.625" customWidth="1"/>
    <col min="12799" max="12799" width="13.125" customWidth="1"/>
    <col min="12800" max="12800" width="5.625" customWidth="1"/>
    <col min="12801" max="12801" width="13.125" customWidth="1"/>
    <col min="12802" max="12802" width="5.625" customWidth="1"/>
    <col min="12803" max="12803" width="13.125" customWidth="1"/>
    <col min="12804" max="12804" width="18.625" customWidth="1"/>
    <col min="12806" max="12806" width="12.75" bestFit="1" customWidth="1"/>
    <col min="12807" max="12807" width="9.125" bestFit="1" customWidth="1"/>
    <col min="13048" max="13049" width="15.25" customWidth="1"/>
    <col min="13050" max="13051" width="5.625" customWidth="1"/>
    <col min="13052" max="13052" width="7.625" customWidth="1"/>
    <col min="13053" max="13053" width="13.125" customWidth="1"/>
    <col min="13054" max="13054" width="5.625" customWidth="1"/>
    <col min="13055" max="13055" width="13.125" customWidth="1"/>
    <col min="13056" max="13056" width="5.625" customWidth="1"/>
    <col min="13057" max="13057" width="13.125" customWidth="1"/>
    <col min="13058" max="13058" width="5.625" customWidth="1"/>
    <col min="13059" max="13059" width="13.125" customWidth="1"/>
    <col min="13060" max="13060" width="18.625" customWidth="1"/>
    <col min="13062" max="13062" width="12.75" bestFit="1" customWidth="1"/>
    <col min="13063" max="13063" width="9.125" bestFit="1" customWidth="1"/>
    <col min="13304" max="13305" width="15.25" customWidth="1"/>
    <col min="13306" max="13307" width="5.625" customWidth="1"/>
    <col min="13308" max="13308" width="7.625" customWidth="1"/>
    <col min="13309" max="13309" width="13.125" customWidth="1"/>
    <col min="13310" max="13310" width="5.625" customWidth="1"/>
    <col min="13311" max="13311" width="13.125" customWidth="1"/>
    <col min="13312" max="13312" width="5.625" customWidth="1"/>
    <col min="13313" max="13313" width="13.125" customWidth="1"/>
    <col min="13314" max="13314" width="5.625" customWidth="1"/>
    <col min="13315" max="13315" width="13.125" customWidth="1"/>
    <col min="13316" max="13316" width="18.625" customWidth="1"/>
    <col min="13318" max="13318" width="12.75" bestFit="1" customWidth="1"/>
    <col min="13319" max="13319" width="9.125" bestFit="1" customWidth="1"/>
    <col min="13560" max="13561" width="15.25" customWidth="1"/>
    <col min="13562" max="13563" width="5.625" customWidth="1"/>
    <col min="13564" max="13564" width="7.625" customWidth="1"/>
    <col min="13565" max="13565" width="13.125" customWidth="1"/>
    <col min="13566" max="13566" width="5.625" customWidth="1"/>
    <col min="13567" max="13567" width="13.125" customWidth="1"/>
    <col min="13568" max="13568" width="5.625" customWidth="1"/>
    <col min="13569" max="13569" width="13.125" customWidth="1"/>
    <col min="13570" max="13570" width="5.625" customWidth="1"/>
    <col min="13571" max="13571" width="13.125" customWidth="1"/>
    <col min="13572" max="13572" width="18.625" customWidth="1"/>
    <col min="13574" max="13574" width="12.75" bestFit="1" customWidth="1"/>
    <col min="13575" max="13575" width="9.125" bestFit="1" customWidth="1"/>
    <col min="13816" max="13817" width="15.25" customWidth="1"/>
    <col min="13818" max="13819" width="5.625" customWidth="1"/>
    <col min="13820" max="13820" width="7.625" customWidth="1"/>
    <col min="13821" max="13821" width="13.125" customWidth="1"/>
    <col min="13822" max="13822" width="5.625" customWidth="1"/>
    <col min="13823" max="13823" width="13.125" customWidth="1"/>
    <col min="13824" max="13824" width="5.625" customWidth="1"/>
    <col min="13825" max="13825" width="13.125" customWidth="1"/>
    <col min="13826" max="13826" width="5.625" customWidth="1"/>
    <col min="13827" max="13827" width="13.125" customWidth="1"/>
    <col min="13828" max="13828" width="18.625" customWidth="1"/>
    <col min="13830" max="13830" width="12.75" bestFit="1" customWidth="1"/>
    <col min="13831" max="13831" width="9.125" bestFit="1" customWidth="1"/>
    <col min="14072" max="14073" width="15.25" customWidth="1"/>
    <col min="14074" max="14075" width="5.625" customWidth="1"/>
    <col min="14076" max="14076" width="7.625" customWidth="1"/>
    <col min="14077" max="14077" width="13.125" customWidth="1"/>
    <col min="14078" max="14078" width="5.625" customWidth="1"/>
    <col min="14079" max="14079" width="13.125" customWidth="1"/>
    <col min="14080" max="14080" width="5.625" customWidth="1"/>
    <col min="14081" max="14081" width="13.125" customWidth="1"/>
    <col min="14082" max="14082" width="5.625" customWidth="1"/>
    <col min="14083" max="14083" width="13.125" customWidth="1"/>
    <col min="14084" max="14084" width="18.625" customWidth="1"/>
    <col min="14086" max="14086" width="12.75" bestFit="1" customWidth="1"/>
    <col min="14087" max="14087" width="9.125" bestFit="1" customWidth="1"/>
    <col min="14328" max="14329" width="15.25" customWidth="1"/>
    <col min="14330" max="14331" width="5.625" customWidth="1"/>
    <col min="14332" max="14332" width="7.625" customWidth="1"/>
    <col min="14333" max="14333" width="13.125" customWidth="1"/>
    <col min="14334" max="14334" width="5.625" customWidth="1"/>
    <col min="14335" max="14335" width="13.125" customWidth="1"/>
    <col min="14336" max="14336" width="5.625" customWidth="1"/>
    <col min="14337" max="14337" width="13.125" customWidth="1"/>
    <col min="14338" max="14338" width="5.625" customWidth="1"/>
    <col min="14339" max="14339" width="13.125" customWidth="1"/>
    <col min="14340" max="14340" width="18.625" customWidth="1"/>
    <col min="14342" max="14342" width="12.75" bestFit="1" customWidth="1"/>
    <col min="14343" max="14343" width="9.125" bestFit="1" customWidth="1"/>
    <col min="14584" max="14585" width="15.25" customWidth="1"/>
    <col min="14586" max="14587" width="5.625" customWidth="1"/>
    <col min="14588" max="14588" width="7.625" customWidth="1"/>
    <col min="14589" max="14589" width="13.125" customWidth="1"/>
    <col min="14590" max="14590" width="5.625" customWidth="1"/>
    <col min="14591" max="14591" width="13.125" customWidth="1"/>
    <col min="14592" max="14592" width="5.625" customWidth="1"/>
    <col min="14593" max="14593" width="13.125" customWidth="1"/>
    <col min="14594" max="14594" width="5.625" customWidth="1"/>
    <col min="14595" max="14595" width="13.125" customWidth="1"/>
    <col min="14596" max="14596" width="18.625" customWidth="1"/>
    <col min="14598" max="14598" width="12.75" bestFit="1" customWidth="1"/>
    <col min="14599" max="14599" width="9.125" bestFit="1" customWidth="1"/>
    <col min="14840" max="14841" width="15.25" customWidth="1"/>
    <col min="14842" max="14843" width="5.625" customWidth="1"/>
    <col min="14844" max="14844" width="7.625" customWidth="1"/>
    <col min="14845" max="14845" width="13.125" customWidth="1"/>
    <col min="14846" max="14846" width="5.625" customWidth="1"/>
    <col min="14847" max="14847" width="13.125" customWidth="1"/>
    <col min="14848" max="14848" width="5.625" customWidth="1"/>
    <col min="14849" max="14849" width="13.125" customWidth="1"/>
    <col min="14850" max="14850" width="5.625" customWidth="1"/>
    <col min="14851" max="14851" width="13.125" customWidth="1"/>
    <col min="14852" max="14852" width="18.625" customWidth="1"/>
    <col min="14854" max="14854" width="12.75" bestFit="1" customWidth="1"/>
    <col min="14855" max="14855" width="9.125" bestFit="1" customWidth="1"/>
    <col min="15096" max="15097" width="15.25" customWidth="1"/>
    <col min="15098" max="15099" width="5.625" customWidth="1"/>
    <col min="15100" max="15100" width="7.625" customWidth="1"/>
    <col min="15101" max="15101" width="13.125" customWidth="1"/>
    <col min="15102" max="15102" width="5.625" customWidth="1"/>
    <col min="15103" max="15103" width="13.125" customWidth="1"/>
    <col min="15104" max="15104" width="5.625" customWidth="1"/>
    <col min="15105" max="15105" width="13.125" customWidth="1"/>
    <col min="15106" max="15106" width="5.625" customWidth="1"/>
    <col min="15107" max="15107" width="13.125" customWidth="1"/>
    <col min="15108" max="15108" width="18.625" customWidth="1"/>
    <col min="15110" max="15110" width="12.75" bestFit="1" customWidth="1"/>
    <col min="15111" max="15111" width="9.125" bestFit="1" customWidth="1"/>
    <col min="15352" max="15353" width="15.25" customWidth="1"/>
    <col min="15354" max="15355" width="5.625" customWidth="1"/>
    <col min="15356" max="15356" width="7.625" customWidth="1"/>
    <col min="15357" max="15357" width="13.125" customWidth="1"/>
    <col min="15358" max="15358" width="5.625" customWidth="1"/>
    <col min="15359" max="15359" width="13.125" customWidth="1"/>
    <col min="15360" max="15360" width="5.625" customWidth="1"/>
    <col min="15361" max="15361" width="13.125" customWidth="1"/>
    <col min="15362" max="15362" width="5.625" customWidth="1"/>
    <col min="15363" max="15363" width="13.125" customWidth="1"/>
    <col min="15364" max="15364" width="18.625" customWidth="1"/>
    <col min="15366" max="15366" width="12.75" bestFit="1" customWidth="1"/>
    <col min="15367" max="15367" width="9.125" bestFit="1" customWidth="1"/>
    <col min="15608" max="15609" width="15.25" customWidth="1"/>
    <col min="15610" max="15611" width="5.625" customWidth="1"/>
    <col min="15612" max="15612" width="7.625" customWidth="1"/>
    <col min="15613" max="15613" width="13.125" customWidth="1"/>
    <col min="15614" max="15614" width="5.625" customWidth="1"/>
    <col min="15615" max="15615" width="13.125" customWidth="1"/>
    <col min="15616" max="15616" width="5.625" customWidth="1"/>
    <col min="15617" max="15617" width="13.125" customWidth="1"/>
    <col min="15618" max="15618" width="5.625" customWidth="1"/>
    <col min="15619" max="15619" width="13.125" customWidth="1"/>
    <col min="15620" max="15620" width="18.625" customWidth="1"/>
    <col min="15622" max="15622" width="12.75" bestFit="1" customWidth="1"/>
    <col min="15623" max="15623" width="9.125" bestFit="1" customWidth="1"/>
    <col min="15864" max="15865" width="15.25" customWidth="1"/>
    <col min="15866" max="15867" width="5.625" customWidth="1"/>
    <col min="15868" max="15868" width="7.625" customWidth="1"/>
    <col min="15869" max="15869" width="13.125" customWidth="1"/>
    <col min="15870" max="15870" width="5.625" customWidth="1"/>
    <col min="15871" max="15871" width="13.125" customWidth="1"/>
    <col min="15872" max="15872" width="5.625" customWidth="1"/>
    <col min="15873" max="15873" width="13.125" customWidth="1"/>
    <col min="15874" max="15874" width="5.625" customWidth="1"/>
    <col min="15875" max="15875" width="13.125" customWidth="1"/>
    <col min="15876" max="15876" width="18.625" customWidth="1"/>
    <col min="15878" max="15878" width="12.75" bestFit="1" customWidth="1"/>
    <col min="15879" max="15879" width="9.125" bestFit="1" customWidth="1"/>
    <col min="16120" max="16121" width="15.25" customWidth="1"/>
    <col min="16122" max="16123" width="5.625" customWidth="1"/>
    <col min="16124" max="16124" width="7.625" customWidth="1"/>
    <col min="16125" max="16125" width="13.125" customWidth="1"/>
    <col min="16126" max="16126" width="5.625" customWidth="1"/>
    <col min="16127" max="16127" width="13.125" customWidth="1"/>
    <col min="16128" max="16128" width="5.625" customWidth="1"/>
    <col min="16129" max="16129" width="13.125" customWidth="1"/>
    <col min="16130" max="16130" width="5.625" customWidth="1"/>
    <col min="16131" max="16131" width="13.125" customWidth="1"/>
    <col min="16132" max="16132" width="18.625" customWidth="1"/>
    <col min="16134" max="16134" width="12.75" bestFit="1" customWidth="1"/>
    <col min="16135" max="16135" width="9.125" bestFit="1" customWidth="1"/>
  </cols>
  <sheetData>
    <row r="1" spans="1:16" ht="35.1" customHeight="1">
      <c r="A1" s="260" t="s">
        <v>101</v>
      </c>
      <c r="B1" s="260"/>
      <c r="C1" s="260"/>
      <c r="D1" s="260"/>
      <c r="E1" s="260"/>
      <c r="F1" s="260"/>
      <c r="G1" s="260"/>
      <c r="H1" s="260"/>
      <c r="I1" s="260"/>
      <c r="J1" s="260"/>
      <c r="K1" s="260"/>
      <c r="L1" s="260"/>
      <c r="M1" s="260"/>
    </row>
    <row r="2" spans="1:16" s="1" customFormat="1" ht="24" customHeight="1">
      <c r="A2" s="261" t="s">
        <v>87</v>
      </c>
      <c r="B2" s="459" t="s">
        <v>137</v>
      </c>
      <c r="C2" s="459"/>
      <c r="D2" s="459"/>
      <c r="E2" s="264" t="s">
        <v>88</v>
      </c>
      <c r="F2" s="459" t="s">
        <v>123</v>
      </c>
      <c r="G2" s="459"/>
      <c r="H2" s="459"/>
      <c r="I2" s="81" t="s">
        <v>89</v>
      </c>
      <c r="J2" s="461">
        <v>43647</v>
      </c>
      <c r="K2" s="461"/>
      <c r="L2" s="267"/>
      <c r="M2" s="269">
        <v>1</v>
      </c>
      <c r="N2" s="82"/>
      <c r="O2" s="83"/>
      <c r="P2" s="83"/>
    </row>
    <row r="3" spans="1:16" s="1" customFormat="1" ht="24" customHeight="1">
      <c r="A3" s="262"/>
      <c r="B3" s="460"/>
      <c r="C3" s="460"/>
      <c r="D3" s="460"/>
      <c r="E3" s="265"/>
      <c r="F3" s="460"/>
      <c r="G3" s="460"/>
      <c r="H3" s="460"/>
      <c r="I3" s="81" t="s">
        <v>90</v>
      </c>
      <c r="J3" s="462">
        <v>43982</v>
      </c>
      <c r="K3" s="462"/>
      <c r="L3" s="268"/>
      <c r="M3" s="270"/>
      <c r="N3" s="82"/>
      <c r="O3" s="249"/>
      <c r="P3" s="249"/>
    </row>
    <row r="4" spans="1:16" s="1" customFormat="1" ht="24" customHeight="1">
      <c r="A4" s="250" t="s">
        <v>91</v>
      </c>
      <c r="B4" s="251"/>
      <c r="C4" s="254" t="s">
        <v>150</v>
      </c>
      <c r="D4" s="255"/>
      <c r="E4" s="255"/>
      <c r="F4" s="256"/>
      <c r="G4" s="257" t="s">
        <v>12</v>
      </c>
      <c r="H4" s="257"/>
      <c r="I4" s="257" t="s">
        <v>149</v>
      </c>
      <c r="J4" s="257"/>
      <c r="K4" s="257" t="s">
        <v>148</v>
      </c>
      <c r="L4" s="257"/>
      <c r="M4" s="258" t="s">
        <v>92</v>
      </c>
      <c r="N4" s="82"/>
      <c r="O4" s="249"/>
      <c r="P4" s="249"/>
    </row>
    <row r="5" spans="1:16" s="1" customFormat="1" ht="24" customHeight="1">
      <c r="A5" s="252"/>
      <c r="B5" s="253"/>
      <c r="C5" s="84" t="s">
        <v>93</v>
      </c>
      <c r="D5" s="84" t="s">
        <v>94</v>
      </c>
      <c r="E5" s="85" t="s">
        <v>95</v>
      </c>
      <c r="F5" s="86" t="s">
        <v>96</v>
      </c>
      <c r="G5" s="87" t="s">
        <v>97</v>
      </c>
      <c r="H5" s="86" t="s">
        <v>96</v>
      </c>
      <c r="I5" s="87" t="s">
        <v>97</v>
      </c>
      <c r="J5" s="86" t="s">
        <v>96</v>
      </c>
      <c r="K5" s="87" t="s">
        <v>97</v>
      </c>
      <c r="L5" s="86" t="s">
        <v>96</v>
      </c>
      <c r="M5" s="259"/>
      <c r="N5" s="82"/>
      <c r="O5" s="83"/>
      <c r="P5" s="83"/>
    </row>
    <row r="6" spans="1:16" s="1" customFormat="1" ht="24" customHeight="1">
      <c r="A6" s="455" t="s">
        <v>138</v>
      </c>
      <c r="B6" s="456"/>
      <c r="C6" s="143" t="s">
        <v>141</v>
      </c>
      <c r="D6" s="143">
        <v>1</v>
      </c>
      <c r="E6" s="144"/>
      <c r="F6" s="145">
        <v>5520000</v>
      </c>
      <c r="G6" s="88">
        <f t="shared" ref="G6:G22" si="0">IF(H6=0," ",H6/F6)</f>
        <v>0.2</v>
      </c>
      <c r="H6" s="145">
        <v>1104000</v>
      </c>
      <c r="I6" s="88" t="str">
        <f t="shared" ref="I6:I22" si="1">IF(J6=0," ",J6/F6)</f>
        <v xml:space="preserve"> </v>
      </c>
      <c r="J6" s="145"/>
      <c r="K6" s="88">
        <f t="shared" ref="K6:K22" si="2">IF(L6=" "," ",L6/F6)</f>
        <v>0.2</v>
      </c>
      <c r="L6" s="89">
        <f t="shared" ref="L6:L22" si="3">IF(H6=0," ",H6-J6)</f>
        <v>1104000</v>
      </c>
      <c r="M6" s="149"/>
      <c r="N6" s="82"/>
      <c r="O6" s="83"/>
      <c r="P6" s="83"/>
    </row>
    <row r="7" spans="1:16" s="1" customFormat="1" ht="24" customHeight="1">
      <c r="A7" s="455" t="s">
        <v>139</v>
      </c>
      <c r="B7" s="456"/>
      <c r="C7" s="143" t="s">
        <v>141</v>
      </c>
      <c r="D7" s="143">
        <v>1</v>
      </c>
      <c r="E7" s="144"/>
      <c r="F7" s="145">
        <v>3150000</v>
      </c>
      <c r="G7" s="88">
        <f t="shared" si="0"/>
        <v>0.23809523809523808</v>
      </c>
      <c r="H7" s="145">
        <v>750000</v>
      </c>
      <c r="I7" s="88" t="str">
        <f t="shared" si="1"/>
        <v xml:space="preserve"> </v>
      </c>
      <c r="J7" s="145"/>
      <c r="K7" s="88">
        <f t="shared" si="2"/>
        <v>0.23809523809523808</v>
      </c>
      <c r="L7" s="89">
        <f t="shared" si="3"/>
        <v>750000</v>
      </c>
      <c r="M7" s="149"/>
      <c r="N7" s="82"/>
      <c r="O7" s="83"/>
      <c r="P7" s="83"/>
    </row>
    <row r="8" spans="1:16" s="1" customFormat="1" ht="24" customHeight="1">
      <c r="A8" s="455" t="s">
        <v>140</v>
      </c>
      <c r="B8" s="456"/>
      <c r="C8" s="143" t="s">
        <v>141</v>
      </c>
      <c r="D8" s="143">
        <v>1</v>
      </c>
      <c r="E8" s="144"/>
      <c r="F8" s="145">
        <v>1700000</v>
      </c>
      <c r="G8" s="88">
        <f t="shared" si="0"/>
        <v>0.17</v>
      </c>
      <c r="H8" s="145">
        <v>289000</v>
      </c>
      <c r="I8" s="88" t="str">
        <f t="shared" si="1"/>
        <v xml:space="preserve"> </v>
      </c>
      <c r="J8" s="145"/>
      <c r="K8" s="88">
        <f t="shared" si="2"/>
        <v>0.17</v>
      </c>
      <c r="L8" s="89">
        <f t="shared" si="3"/>
        <v>289000</v>
      </c>
      <c r="M8" s="149"/>
      <c r="N8" s="82"/>
      <c r="O8" s="83"/>
      <c r="P8" s="83"/>
    </row>
    <row r="9" spans="1:16" s="1" customFormat="1" ht="24" customHeight="1">
      <c r="A9" s="455"/>
      <c r="B9" s="456"/>
      <c r="C9" s="143"/>
      <c r="D9" s="143"/>
      <c r="E9" s="144"/>
      <c r="F9" s="145"/>
      <c r="G9" s="88" t="str">
        <f t="shared" si="0"/>
        <v xml:space="preserve"> </v>
      </c>
      <c r="H9" s="145"/>
      <c r="I9" s="88" t="str">
        <f t="shared" si="1"/>
        <v xml:space="preserve"> </v>
      </c>
      <c r="J9" s="145"/>
      <c r="K9" s="88" t="str">
        <f t="shared" si="2"/>
        <v xml:space="preserve"> </v>
      </c>
      <c r="L9" s="90" t="str">
        <f t="shared" si="3"/>
        <v xml:space="preserve"> </v>
      </c>
      <c r="M9" s="149"/>
      <c r="N9" s="82"/>
      <c r="O9" s="83"/>
      <c r="P9" s="83"/>
    </row>
    <row r="10" spans="1:16" s="1" customFormat="1" ht="24" customHeight="1">
      <c r="A10" s="455" t="s">
        <v>142</v>
      </c>
      <c r="B10" s="456"/>
      <c r="C10" s="143" t="s">
        <v>141</v>
      </c>
      <c r="D10" s="143">
        <v>1</v>
      </c>
      <c r="E10" s="144"/>
      <c r="F10" s="145">
        <v>-370000</v>
      </c>
      <c r="G10" s="88">
        <f t="shared" si="0"/>
        <v>0.38648648648648648</v>
      </c>
      <c r="H10" s="145">
        <v>-143000</v>
      </c>
      <c r="I10" s="88" t="str">
        <f t="shared" si="1"/>
        <v xml:space="preserve"> </v>
      </c>
      <c r="J10" s="145"/>
      <c r="K10" s="88">
        <f t="shared" si="2"/>
        <v>0.38648648648648648</v>
      </c>
      <c r="L10" s="89">
        <f t="shared" si="3"/>
        <v>-143000</v>
      </c>
      <c r="M10" s="149"/>
      <c r="N10" s="82"/>
      <c r="O10" s="83"/>
      <c r="P10" s="83"/>
    </row>
    <row r="11" spans="1:16" s="1" customFormat="1" ht="24" customHeight="1">
      <c r="A11" s="455"/>
      <c r="B11" s="456"/>
      <c r="C11" s="143"/>
      <c r="D11" s="143"/>
      <c r="E11" s="144"/>
      <c r="F11" s="145"/>
      <c r="G11" s="88" t="str">
        <f t="shared" si="0"/>
        <v xml:space="preserve"> </v>
      </c>
      <c r="H11" s="145"/>
      <c r="I11" s="88" t="str">
        <f t="shared" si="1"/>
        <v xml:space="preserve"> </v>
      </c>
      <c r="J11" s="145"/>
      <c r="K11" s="88" t="str">
        <f t="shared" si="2"/>
        <v xml:space="preserve"> </v>
      </c>
      <c r="L11" s="89" t="str">
        <f t="shared" si="3"/>
        <v xml:space="preserve"> </v>
      </c>
      <c r="M11" s="149"/>
      <c r="N11" s="82"/>
      <c r="O11" s="83"/>
      <c r="P11" s="83"/>
    </row>
    <row r="12" spans="1:16" s="1" customFormat="1" ht="24" customHeight="1">
      <c r="A12" s="455"/>
      <c r="B12" s="456"/>
      <c r="C12" s="143"/>
      <c r="D12" s="143"/>
      <c r="E12" s="144"/>
      <c r="F12" s="145"/>
      <c r="G12" s="88" t="str">
        <f t="shared" si="0"/>
        <v xml:space="preserve"> </v>
      </c>
      <c r="H12" s="145"/>
      <c r="I12" s="88" t="str">
        <f t="shared" si="1"/>
        <v xml:space="preserve"> </v>
      </c>
      <c r="J12" s="145"/>
      <c r="K12" s="88" t="str">
        <f t="shared" si="2"/>
        <v xml:space="preserve"> </v>
      </c>
      <c r="L12" s="89" t="str">
        <f t="shared" si="3"/>
        <v xml:space="preserve"> </v>
      </c>
      <c r="M12" s="149"/>
      <c r="N12" s="82"/>
      <c r="O12" s="83"/>
      <c r="P12" s="83"/>
    </row>
    <row r="13" spans="1:16" s="1" customFormat="1" ht="24" customHeight="1">
      <c r="A13" s="455"/>
      <c r="B13" s="456"/>
      <c r="C13" s="143"/>
      <c r="D13" s="143"/>
      <c r="E13" s="144"/>
      <c r="F13" s="145"/>
      <c r="G13" s="88" t="str">
        <f t="shared" si="0"/>
        <v xml:space="preserve"> </v>
      </c>
      <c r="H13" s="145"/>
      <c r="I13" s="88" t="str">
        <f t="shared" si="1"/>
        <v xml:space="preserve"> </v>
      </c>
      <c r="J13" s="145"/>
      <c r="K13" s="88" t="str">
        <f t="shared" si="2"/>
        <v xml:space="preserve"> </v>
      </c>
      <c r="L13" s="89" t="str">
        <f t="shared" si="3"/>
        <v xml:space="preserve"> </v>
      </c>
      <c r="M13" s="149"/>
      <c r="N13" s="82"/>
      <c r="O13" s="83"/>
      <c r="P13" s="83"/>
    </row>
    <row r="14" spans="1:16" s="1" customFormat="1" ht="24" customHeight="1">
      <c r="A14" s="455"/>
      <c r="B14" s="456"/>
      <c r="C14" s="143"/>
      <c r="D14" s="143"/>
      <c r="E14" s="144"/>
      <c r="F14" s="145"/>
      <c r="G14" s="88" t="str">
        <f t="shared" si="0"/>
        <v xml:space="preserve"> </v>
      </c>
      <c r="H14" s="145"/>
      <c r="I14" s="88" t="str">
        <f t="shared" si="1"/>
        <v xml:space="preserve"> </v>
      </c>
      <c r="J14" s="145"/>
      <c r="K14" s="88" t="str">
        <f t="shared" si="2"/>
        <v xml:space="preserve"> </v>
      </c>
      <c r="L14" s="89" t="str">
        <f t="shared" si="3"/>
        <v xml:space="preserve"> </v>
      </c>
      <c r="M14" s="149"/>
      <c r="N14" s="82"/>
      <c r="O14" s="83"/>
      <c r="P14" s="83"/>
    </row>
    <row r="15" spans="1:16" s="1" customFormat="1" ht="24" customHeight="1">
      <c r="A15" s="455"/>
      <c r="B15" s="456"/>
      <c r="C15" s="143"/>
      <c r="D15" s="143"/>
      <c r="E15" s="144"/>
      <c r="F15" s="145"/>
      <c r="G15" s="88" t="str">
        <f t="shared" si="0"/>
        <v xml:space="preserve"> </v>
      </c>
      <c r="H15" s="145"/>
      <c r="I15" s="88" t="str">
        <f t="shared" si="1"/>
        <v xml:space="preserve"> </v>
      </c>
      <c r="J15" s="145"/>
      <c r="K15" s="88" t="str">
        <f t="shared" si="2"/>
        <v xml:space="preserve"> </v>
      </c>
      <c r="L15" s="89" t="str">
        <f t="shared" si="3"/>
        <v xml:space="preserve"> </v>
      </c>
      <c r="M15" s="149"/>
      <c r="N15" s="82"/>
      <c r="O15" s="83"/>
      <c r="P15" s="83"/>
    </row>
    <row r="16" spans="1:16" s="1" customFormat="1" ht="24" customHeight="1">
      <c r="A16" s="455"/>
      <c r="B16" s="456"/>
      <c r="C16" s="143"/>
      <c r="D16" s="143"/>
      <c r="E16" s="144"/>
      <c r="F16" s="145"/>
      <c r="G16" s="88" t="str">
        <f t="shared" si="0"/>
        <v xml:space="preserve"> </v>
      </c>
      <c r="H16" s="145"/>
      <c r="I16" s="88" t="str">
        <f t="shared" si="1"/>
        <v xml:space="preserve"> </v>
      </c>
      <c r="J16" s="145"/>
      <c r="K16" s="88" t="str">
        <f t="shared" si="2"/>
        <v xml:space="preserve"> </v>
      </c>
      <c r="L16" s="89" t="str">
        <f t="shared" si="3"/>
        <v xml:space="preserve"> </v>
      </c>
      <c r="M16" s="149"/>
      <c r="N16" s="82"/>
      <c r="O16" s="83"/>
      <c r="P16" s="83"/>
    </row>
    <row r="17" spans="1:17" s="1" customFormat="1" ht="24" customHeight="1">
      <c r="A17" s="455"/>
      <c r="B17" s="456"/>
      <c r="C17" s="143"/>
      <c r="D17" s="143"/>
      <c r="E17" s="144"/>
      <c r="F17" s="145"/>
      <c r="G17" s="88" t="str">
        <f t="shared" si="0"/>
        <v xml:space="preserve"> </v>
      </c>
      <c r="H17" s="145"/>
      <c r="I17" s="88" t="str">
        <f t="shared" si="1"/>
        <v xml:space="preserve"> </v>
      </c>
      <c r="J17" s="145"/>
      <c r="K17" s="88" t="str">
        <f t="shared" si="2"/>
        <v xml:space="preserve"> </v>
      </c>
      <c r="L17" s="89" t="str">
        <f t="shared" si="3"/>
        <v xml:space="preserve"> </v>
      </c>
      <c r="M17" s="149"/>
      <c r="N17" s="82"/>
      <c r="O17" s="83"/>
      <c r="P17" s="83"/>
    </row>
    <row r="18" spans="1:17" s="1" customFormat="1" ht="24" customHeight="1">
      <c r="A18" s="453"/>
      <c r="B18" s="454"/>
      <c r="C18" s="143"/>
      <c r="D18" s="143"/>
      <c r="E18" s="144"/>
      <c r="F18" s="145"/>
      <c r="G18" s="88" t="str">
        <f t="shared" si="0"/>
        <v xml:space="preserve"> </v>
      </c>
      <c r="H18" s="145"/>
      <c r="I18" s="88" t="str">
        <f t="shared" si="1"/>
        <v xml:space="preserve"> </v>
      </c>
      <c r="J18" s="145"/>
      <c r="K18" s="88" t="str">
        <f t="shared" si="2"/>
        <v xml:space="preserve"> </v>
      </c>
      <c r="L18" s="89" t="str">
        <f t="shared" si="3"/>
        <v xml:space="preserve"> </v>
      </c>
      <c r="M18" s="149"/>
      <c r="N18" s="82"/>
      <c r="O18" s="83"/>
      <c r="P18" s="83"/>
    </row>
    <row r="19" spans="1:17" s="1" customFormat="1" ht="24" customHeight="1">
      <c r="A19" s="453"/>
      <c r="B19" s="454"/>
      <c r="C19" s="143"/>
      <c r="D19" s="143"/>
      <c r="E19" s="144"/>
      <c r="F19" s="145"/>
      <c r="G19" s="88" t="str">
        <f t="shared" si="0"/>
        <v xml:space="preserve"> </v>
      </c>
      <c r="H19" s="145"/>
      <c r="I19" s="88" t="str">
        <f t="shared" si="1"/>
        <v xml:space="preserve"> </v>
      </c>
      <c r="J19" s="145"/>
      <c r="K19" s="88" t="str">
        <f t="shared" si="2"/>
        <v xml:space="preserve"> </v>
      </c>
      <c r="L19" s="89" t="str">
        <f t="shared" si="3"/>
        <v xml:space="preserve"> </v>
      </c>
      <c r="M19" s="149"/>
      <c r="N19" s="82"/>
      <c r="O19" s="83"/>
      <c r="P19" s="83"/>
    </row>
    <row r="20" spans="1:17" s="1" customFormat="1" ht="24" customHeight="1">
      <c r="A20" s="455"/>
      <c r="B20" s="456"/>
      <c r="C20" s="143"/>
      <c r="D20" s="143"/>
      <c r="E20" s="144"/>
      <c r="F20" s="145"/>
      <c r="G20" s="88" t="str">
        <f t="shared" si="0"/>
        <v xml:space="preserve"> </v>
      </c>
      <c r="H20" s="145"/>
      <c r="I20" s="88" t="str">
        <f t="shared" si="1"/>
        <v xml:space="preserve"> </v>
      </c>
      <c r="J20" s="145"/>
      <c r="K20" s="88" t="str">
        <f t="shared" si="2"/>
        <v xml:space="preserve"> </v>
      </c>
      <c r="L20" s="89" t="str">
        <f t="shared" si="3"/>
        <v xml:space="preserve"> </v>
      </c>
      <c r="M20" s="149"/>
      <c r="N20" s="82"/>
      <c r="O20" s="83"/>
      <c r="P20" s="83"/>
    </row>
    <row r="21" spans="1:17" s="1" customFormat="1" ht="24" customHeight="1">
      <c r="A21" s="453"/>
      <c r="B21" s="454"/>
      <c r="C21" s="143"/>
      <c r="D21" s="143"/>
      <c r="E21" s="144"/>
      <c r="F21" s="145"/>
      <c r="G21" s="88" t="str">
        <f t="shared" si="0"/>
        <v xml:space="preserve"> </v>
      </c>
      <c r="H21" s="145"/>
      <c r="I21" s="88" t="str">
        <f t="shared" si="1"/>
        <v xml:space="preserve"> </v>
      </c>
      <c r="J21" s="145"/>
      <c r="K21" s="88" t="str">
        <f t="shared" si="2"/>
        <v xml:space="preserve"> </v>
      </c>
      <c r="L21" s="89" t="str">
        <f t="shared" si="3"/>
        <v xml:space="preserve"> </v>
      </c>
      <c r="M21" s="149"/>
      <c r="N21" s="82"/>
      <c r="O21" s="83"/>
      <c r="P21" s="83"/>
    </row>
    <row r="22" spans="1:17" s="1" customFormat="1" ht="24" customHeight="1">
      <c r="A22" s="453"/>
      <c r="B22" s="454"/>
      <c r="C22" s="143"/>
      <c r="D22" s="143"/>
      <c r="E22" s="144"/>
      <c r="F22" s="145"/>
      <c r="G22" s="88" t="str">
        <f t="shared" si="0"/>
        <v xml:space="preserve"> </v>
      </c>
      <c r="H22" s="145"/>
      <c r="I22" s="88" t="str">
        <f t="shared" si="1"/>
        <v xml:space="preserve"> </v>
      </c>
      <c r="J22" s="145"/>
      <c r="K22" s="88" t="str">
        <f t="shared" si="2"/>
        <v xml:space="preserve"> </v>
      </c>
      <c r="L22" s="89" t="str">
        <f t="shared" si="3"/>
        <v xml:space="preserve"> </v>
      </c>
      <c r="M22" s="149"/>
      <c r="N22" s="82"/>
      <c r="O22" s="83"/>
      <c r="P22" s="83"/>
    </row>
    <row r="23" spans="1:17" s="1" customFormat="1" ht="24" customHeight="1">
      <c r="A23" s="453"/>
      <c r="B23" s="454"/>
      <c r="C23" s="143"/>
      <c r="D23" s="143"/>
      <c r="E23" s="144"/>
      <c r="F23" s="145"/>
      <c r="G23" s="88" t="str">
        <f>IF(H23=0," ",H23/F23)</f>
        <v xml:space="preserve"> </v>
      </c>
      <c r="H23" s="145"/>
      <c r="I23" s="88" t="str">
        <f>IF(J23=0," ",J23/F23)</f>
        <v xml:space="preserve"> </v>
      </c>
      <c r="J23" s="145"/>
      <c r="K23" s="88" t="str">
        <f>IF(L23=" "," ",L23/F23)</f>
        <v xml:space="preserve"> </v>
      </c>
      <c r="L23" s="89" t="str">
        <f>IF(H23=0," ",H23-J23)</f>
        <v xml:space="preserve"> </v>
      </c>
      <c r="M23" s="149"/>
      <c r="N23" s="82"/>
      <c r="O23" s="83"/>
      <c r="P23" s="83"/>
    </row>
    <row r="24" spans="1:17" s="1" customFormat="1" ht="24" customHeight="1">
      <c r="A24" s="457"/>
      <c r="B24" s="458"/>
      <c r="C24" s="146"/>
      <c r="D24" s="146"/>
      <c r="E24" s="147"/>
      <c r="F24" s="148"/>
      <c r="G24" s="91" t="str">
        <f>IF(H24=0," ",H24/F24)</f>
        <v xml:space="preserve"> </v>
      </c>
      <c r="H24" s="148"/>
      <c r="I24" s="91" t="str">
        <f>IF(J24=0," ",J24/F24)</f>
        <v xml:space="preserve"> </v>
      </c>
      <c r="J24" s="148"/>
      <c r="K24" s="91" t="str">
        <f>IF(L24=" "," ",L24/F24)</f>
        <v xml:space="preserve"> </v>
      </c>
      <c r="L24" s="92" t="str">
        <f>IF(H24=0," ",H24-J24)</f>
        <v xml:space="preserve"> </v>
      </c>
      <c r="M24" s="150"/>
      <c r="N24" s="82"/>
      <c r="O24" s="83"/>
      <c r="P24" s="83"/>
    </row>
    <row r="25" spans="1:17" s="1" customFormat="1" ht="24" customHeight="1" thickBot="1">
      <c r="A25" s="242" t="s">
        <v>98</v>
      </c>
      <c r="B25" s="243"/>
      <c r="C25" s="93"/>
      <c r="D25" s="93"/>
      <c r="E25" s="94"/>
      <c r="F25" s="95">
        <f>SUM(F6:F24)</f>
        <v>10000000</v>
      </c>
      <c r="G25" s="96">
        <f>IF(H25=0," ",H25/F25)</f>
        <v>0.2</v>
      </c>
      <c r="H25" s="95">
        <f>SUM(H6:H24)</f>
        <v>2000000</v>
      </c>
      <c r="I25" s="96" t="str">
        <f>IF(J25=0," ",J25/F25)</f>
        <v xml:space="preserve"> </v>
      </c>
      <c r="J25" s="95">
        <f>SUM(J6:J24)</f>
        <v>0</v>
      </c>
      <c r="K25" s="96">
        <f>IF(L25=0," ",L25/F25)</f>
        <v>0.2</v>
      </c>
      <c r="L25" s="95">
        <f>SUM(L6:L24)</f>
        <v>2000000</v>
      </c>
      <c r="M25" s="97"/>
      <c r="N25" s="82"/>
      <c r="O25" s="83"/>
      <c r="P25" s="83"/>
    </row>
    <row r="26" spans="1:17" ht="35.1" customHeight="1" thickTop="1">
      <c r="A26" s="260" t="str">
        <f>A1</f>
        <v>出来高調書</v>
      </c>
      <c r="B26" s="260"/>
      <c r="C26" s="260"/>
      <c r="D26" s="260"/>
      <c r="E26" s="260"/>
      <c r="F26" s="260"/>
      <c r="G26" s="260"/>
      <c r="H26" s="260"/>
      <c r="I26" s="260"/>
      <c r="J26" s="260"/>
      <c r="K26" s="260"/>
      <c r="L26" s="260"/>
      <c r="M26" s="260"/>
      <c r="O26" s="108" t="s">
        <v>163</v>
      </c>
      <c r="P26" s="109"/>
      <c r="Q26" s="111"/>
    </row>
    <row r="27" spans="1:17" s="1" customFormat="1" ht="24" customHeight="1" thickBot="1">
      <c r="A27" s="261" t="s">
        <v>87</v>
      </c>
      <c r="B27" s="249" t="str">
        <f>IF(B2=0,"",B2)</f>
        <v>㈱アペックエンジニアリング</v>
      </c>
      <c r="C27" s="249"/>
      <c r="D27" s="249"/>
      <c r="E27" s="264" t="s">
        <v>88</v>
      </c>
      <c r="F27" s="249" t="str">
        <f>IF(F2=0,"",F2)</f>
        <v>アペック本社ビル新築工事</v>
      </c>
      <c r="G27" s="249"/>
      <c r="H27" s="249"/>
      <c r="I27" s="81" t="s">
        <v>89</v>
      </c>
      <c r="J27" s="266">
        <f>IF(J2=0,"",J2)</f>
        <v>43647</v>
      </c>
      <c r="K27" s="266"/>
      <c r="L27" s="267" t="str">
        <f>IF(L2=0," ",L2)</f>
        <v xml:space="preserve"> </v>
      </c>
      <c r="M27" s="269">
        <v>2</v>
      </c>
      <c r="N27" s="82"/>
      <c r="O27" s="152" t="s">
        <v>162</v>
      </c>
      <c r="P27" s="153"/>
      <c r="Q27" s="154"/>
    </row>
    <row r="28" spans="1:17" s="1" customFormat="1" ht="24" customHeight="1" thickTop="1">
      <c r="A28" s="262"/>
      <c r="B28" s="263"/>
      <c r="C28" s="263"/>
      <c r="D28" s="263"/>
      <c r="E28" s="265"/>
      <c r="F28" s="263"/>
      <c r="G28" s="263"/>
      <c r="H28" s="263"/>
      <c r="I28" s="81" t="s">
        <v>90</v>
      </c>
      <c r="J28" s="248">
        <f>IF(J3=0,"",J3)</f>
        <v>43982</v>
      </c>
      <c r="K28" s="248"/>
      <c r="L28" s="268"/>
      <c r="M28" s="270"/>
      <c r="N28" s="82"/>
      <c r="O28" s="83"/>
      <c r="P28" s="83"/>
    </row>
    <row r="29" spans="1:17" s="1" customFormat="1" ht="24" customHeight="1">
      <c r="A29" s="250" t="s">
        <v>91</v>
      </c>
      <c r="B29" s="251"/>
      <c r="C29" s="254" t="s">
        <v>150</v>
      </c>
      <c r="D29" s="255"/>
      <c r="E29" s="255"/>
      <c r="F29" s="256"/>
      <c r="G29" s="257" t="s">
        <v>12</v>
      </c>
      <c r="H29" s="257"/>
      <c r="I29" s="257" t="s">
        <v>149</v>
      </c>
      <c r="J29" s="257"/>
      <c r="K29" s="257" t="s">
        <v>148</v>
      </c>
      <c r="L29" s="257"/>
      <c r="M29" s="258" t="s">
        <v>92</v>
      </c>
      <c r="N29" s="82"/>
      <c r="O29" s="83"/>
      <c r="P29" s="83"/>
    </row>
    <row r="30" spans="1:17" s="1" customFormat="1" ht="24" customHeight="1">
      <c r="A30" s="252"/>
      <c r="B30" s="253"/>
      <c r="C30" s="84" t="s">
        <v>93</v>
      </c>
      <c r="D30" s="84" t="s">
        <v>94</v>
      </c>
      <c r="E30" s="85" t="s">
        <v>95</v>
      </c>
      <c r="F30" s="86" t="s">
        <v>96</v>
      </c>
      <c r="G30" s="87" t="s">
        <v>97</v>
      </c>
      <c r="H30" s="86" t="s">
        <v>96</v>
      </c>
      <c r="I30" s="87" t="s">
        <v>97</v>
      </c>
      <c r="J30" s="86" t="s">
        <v>96</v>
      </c>
      <c r="K30" s="87" t="s">
        <v>97</v>
      </c>
      <c r="L30" s="86" t="s">
        <v>96</v>
      </c>
      <c r="M30" s="259"/>
      <c r="N30" s="82"/>
      <c r="O30" s="83"/>
      <c r="P30" s="83"/>
    </row>
    <row r="31" spans="1:17" s="1" customFormat="1" ht="24" customHeight="1">
      <c r="A31" s="455"/>
      <c r="B31" s="456"/>
      <c r="C31" s="143"/>
      <c r="D31" s="143"/>
      <c r="E31" s="144"/>
      <c r="F31" s="145"/>
      <c r="G31" s="88" t="str">
        <f t="shared" ref="G31:G50" si="4">IF(H31=0," ",H31/F31)</f>
        <v xml:space="preserve"> </v>
      </c>
      <c r="H31" s="145"/>
      <c r="I31" s="88" t="str">
        <f t="shared" ref="I31:I50" si="5">IF(J31=0," ",J31/F31)</f>
        <v xml:space="preserve"> </v>
      </c>
      <c r="J31" s="145"/>
      <c r="K31" s="88" t="str">
        <f t="shared" ref="K31:K46" si="6">IF(L31=" "," ",L31/F31)</f>
        <v xml:space="preserve"> </v>
      </c>
      <c r="L31" s="89" t="str">
        <f t="shared" ref="L31:L46" si="7">IF(H31=0," ",H31-J31)</f>
        <v xml:space="preserve"> </v>
      </c>
      <c r="M31" s="149"/>
      <c r="N31" s="82"/>
      <c r="O31" s="83"/>
      <c r="P31" s="83"/>
    </row>
    <row r="32" spans="1:17" s="1" customFormat="1" ht="24" customHeight="1">
      <c r="A32" s="455"/>
      <c r="B32" s="456"/>
      <c r="C32" s="143"/>
      <c r="D32" s="143"/>
      <c r="E32" s="144"/>
      <c r="F32" s="145"/>
      <c r="G32" s="88" t="str">
        <f t="shared" si="4"/>
        <v xml:space="preserve"> </v>
      </c>
      <c r="H32" s="145"/>
      <c r="I32" s="88" t="str">
        <f t="shared" si="5"/>
        <v xml:space="preserve"> </v>
      </c>
      <c r="J32" s="145"/>
      <c r="K32" s="88" t="str">
        <f t="shared" si="6"/>
        <v xml:space="preserve"> </v>
      </c>
      <c r="L32" s="89" t="str">
        <f t="shared" si="7"/>
        <v xml:space="preserve"> </v>
      </c>
      <c r="M32" s="149"/>
      <c r="N32" s="82"/>
      <c r="O32" s="83"/>
      <c r="P32" s="83"/>
    </row>
    <row r="33" spans="1:16" s="1" customFormat="1" ht="24" customHeight="1">
      <c r="A33" s="455"/>
      <c r="B33" s="456"/>
      <c r="C33" s="143"/>
      <c r="D33" s="143"/>
      <c r="E33" s="144"/>
      <c r="F33" s="145"/>
      <c r="G33" s="88" t="str">
        <f t="shared" si="4"/>
        <v xml:space="preserve"> </v>
      </c>
      <c r="H33" s="145"/>
      <c r="I33" s="88" t="str">
        <f t="shared" si="5"/>
        <v xml:space="preserve"> </v>
      </c>
      <c r="J33" s="145"/>
      <c r="K33" s="88" t="str">
        <f t="shared" si="6"/>
        <v xml:space="preserve"> </v>
      </c>
      <c r="L33" s="89" t="str">
        <f t="shared" si="7"/>
        <v xml:space="preserve"> </v>
      </c>
      <c r="M33" s="149"/>
      <c r="N33" s="82"/>
      <c r="O33" s="83"/>
      <c r="P33" s="83"/>
    </row>
    <row r="34" spans="1:16" s="1" customFormat="1" ht="24" customHeight="1">
      <c r="A34" s="453"/>
      <c r="B34" s="454"/>
      <c r="C34" s="143"/>
      <c r="D34" s="143"/>
      <c r="E34" s="144"/>
      <c r="F34" s="145"/>
      <c r="G34" s="88" t="str">
        <f t="shared" si="4"/>
        <v xml:space="preserve"> </v>
      </c>
      <c r="H34" s="145"/>
      <c r="I34" s="88" t="str">
        <f t="shared" si="5"/>
        <v xml:space="preserve"> </v>
      </c>
      <c r="J34" s="145"/>
      <c r="K34" s="88" t="str">
        <f t="shared" si="6"/>
        <v xml:space="preserve"> </v>
      </c>
      <c r="L34" s="90" t="str">
        <f t="shared" si="7"/>
        <v xml:space="preserve"> </v>
      </c>
      <c r="M34" s="149"/>
      <c r="N34" s="82"/>
      <c r="O34" s="83"/>
      <c r="P34" s="83"/>
    </row>
    <row r="35" spans="1:16" s="1" customFormat="1" ht="24" customHeight="1">
      <c r="A35" s="453"/>
      <c r="B35" s="454"/>
      <c r="C35" s="143"/>
      <c r="D35" s="143"/>
      <c r="E35" s="144"/>
      <c r="F35" s="145"/>
      <c r="G35" s="88" t="str">
        <f t="shared" si="4"/>
        <v xml:space="preserve"> </v>
      </c>
      <c r="H35" s="145"/>
      <c r="I35" s="88" t="str">
        <f t="shared" si="5"/>
        <v xml:space="preserve"> </v>
      </c>
      <c r="J35" s="145"/>
      <c r="K35" s="88" t="str">
        <f t="shared" si="6"/>
        <v xml:space="preserve"> </v>
      </c>
      <c r="L35" s="89" t="str">
        <f t="shared" si="7"/>
        <v xml:space="preserve"> </v>
      </c>
      <c r="M35" s="149"/>
      <c r="N35" s="82"/>
      <c r="O35" s="83"/>
      <c r="P35" s="83"/>
    </row>
    <row r="36" spans="1:16" s="1" customFormat="1" ht="24" customHeight="1">
      <c r="A36" s="453"/>
      <c r="B36" s="454"/>
      <c r="C36" s="143"/>
      <c r="D36" s="143"/>
      <c r="E36" s="144"/>
      <c r="F36" s="145"/>
      <c r="G36" s="88" t="str">
        <f t="shared" si="4"/>
        <v xml:space="preserve"> </v>
      </c>
      <c r="H36" s="145"/>
      <c r="I36" s="88" t="str">
        <f t="shared" si="5"/>
        <v xml:space="preserve"> </v>
      </c>
      <c r="J36" s="145"/>
      <c r="K36" s="88" t="str">
        <f t="shared" si="6"/>
        <v xml:space="preserve"> </v>
      </c>
      <c r="L36" s="89" t="str">
        <f t="shared" si="7"/>
        <v xml:space="preserve"> </v>
      </c>
      <c r="M36" s="149"/>
      <c r="N36" s="82"/>
      <c r="O36" s="83"/>
      <c r="P36" s="83"/>
    </row>
    <row r="37" spans="1:16" s="1" customFormat="1" ht="24" customHeight="1">
      <c r="A37" s="453"/>
      <c r="B37" s="454"/>
      <c r="C37" s="143"/>
      <c r="D37" s="143"/>
      <c r="E37" s="144"/>
      <c r="F37" s="145"/>
      <c r="G37" s="88" t="str">
        <f t="shared" si="4"/>
        <v xml:space="preserve"> </v>
      </c>
      <c r="H37" s="145"/>
      <c r="I37" s="88" t="str">
        <f t="shared" si="5"/>
        <v xml:space="preserve"> </v>
      </c>
      <c r="J37" s="145"/>
      <c r="K37" s="88" t="str">
        <f t="shared" si="6"/>
        <v xml:space="preserve"> </v>
      </c>
      <c r="L37" s="89" t="str">
        <f t="shared" si="7"/>
        <v xml:space="preserve"> </v>
      </c>
      <c r="M37" s="149"/>
      <c r="N37" s="82"/>
      <c r="O37" s="83"/>
      <c r="P37" s="83"/>
    </row>
    <row r="38" spans="1:16" s="1" customFormat="1" ht="24" customHeight="1">
      <c r="A38" s="453"/>
      <c r="B38" s="454"/>
      <c r="C38" s="143"/>
      <c r="D38" s="143"/>
      <c r="E38" s="144"/>
      <c r="F38" s="145"/>
      <c r="G38" s="88" t="str">
        <f t="shared" si="4"/>
        <v xml:space="preserve"> </v>
      </c>
      <c r="H38" s="145"/>
      <c r="I38" s="88" t="str">
        <f t="shared" si="5"/>
        <v xml:space="preserve"> </v>
      </c>
      <c r="J38" s="145"/>
      <c r="K38" s="88" t="str">
        <f t="shared" si="6"/>
        <v xml:space="preserve"> </v>
      </c>
      <c r="L38" s="89" t="str">
        <f t="shared" si="7"/>
        <v xml:space="preserve"> </v>
      </c>
      <c r="M38" s="149"/>
      <c r="N38" s="82"/>
      <c r="O38" s="83"/>
      <c r="P38" s="83"/>
    </row>
    <row r="39" spans="1:16" s="1" customFormat="1" ht="24" customHeight="1">
      <c r="A39" s="453"/>
      <c r="B39" s="454"/>
      <c r="C39" s="143"/>
      <c r="D39" s="143"/>
      <c r="E39" s="144"/>
      <c r="F39" s="145"/>
      <c r="G39" s="88" t="str">
        <f t="shared" si="4"/>
        <v xml:space="preserve"> </v>
      </c>
      <c r="H39" s="145"/>
      <c r="I39" s="88" t="str">
        <f t="shared" si="5"/>
        <v xml:space="preserve"> </v>
      </c>
      <c r="J39" s="145"/>
      <c r="K39" s="88" t="str">
        <f t="shared" si="6"/>
        <v xml:space="preserve"> </v>
      </c>
      <c r="L39" s="89" t="str">
        <f t="shared" si="7"/>
        <v xml:space="preserve"> </v>
      </c>
      <c r="M39" s="149"/>
      <c r="N39" s="82"/>
      <c r="O39" s="83"/>
      <c r="P39" s="83"/>
    </row>
    <row r="40" spans="1:16" s="1" customFormat="1" ht="24" customHeight="1">
      <c r="A40" s="453"/>
      <c r="B40" s="454"/>
      <c r="C40" s="143"/>
      <c r="D40" s="143"/>
      <c r="E40" s="144"/>
      <c r="F40" s="145"/>
      <c r="G40" s="88" t="str">
        <f t="shared" si="4"/>
        <v xml:space="preserve"> </v>
      </c>
      <c r="H40" s="145"/>
      <c r="I40" s="88" t="str">
        <f t="shared" si="5"/>
        <v xml:space="preserve"> </v>
      </c>
      <c r="J40" s="145"/>
      <c r="K40" s="88" t="str">
        <f t="shared" si="6"/>
        <v xml:space="preserve"> </v>
      </c>
      <c r="L40" s="89" t="str">
        <f t="shared" si="7"/>
        <v xml:space="preserve"> </v>
      </c>
      <c r="M40" s="149"/>
      <c r="N40" s="82"/>
      <c r="O40" s="83"/>
      <c r="P40" s="83"/>
    </row>
    <row r="41" spans="1:16" s="1" customFormat="1" ht="24" customHeight="1">
      <c r="A41" s="453"/>
      <c r="B41" s="454"/>
      <c r="C41" s="143"/>
      <c r="D41" s="143"/>
      <c r="E41" s="144"/>
      <c r="F41" s="145"/>
      <c r="G41" s="88" t="str">
        <f t="shared" si="4"/>
        <v xml:space="preserve"> </v>
      </c>
      <c r="H41" s="145"/>
      <c r="I41" s="88" t="str">
        <f t="shared" si="5"/>
        <v xml:space="preserve"> </v>
      </c>
      <c r="J41" s="145"/>
      <c r="K41" s="88" t="str">
        <f t="shared" si="6"/>
        <v xml:space="preserve"> </v>
      </c>
      <c r="L41" s="89" t="str">
        <f t="shared" si="7"/>
        <v xml:space="preserve"> </v>
      </c>
      <c r="M41" s="149"/>
      <c r="N41" s="82"/>
      <c r="O41" s="83"/>
      <c r="P41" s="83"/>
    </row>
    <row r="42" spans="1:16" s="1" customFormat="1" ht="24" customHeight="1">
      <c r="A42" s="453"/>
      <c r="B42" s="454"/>
      <c r="C42" s="143"/>
      <c r="D42" s="143"/>
      <c r="E42" s="144"/>
      <c r="F42" s="145"/>
      <c r="G42" s="88" t="str">
        <f t="shared" si="4"/>
        <v xml:space="preserve"> </v>
      </c>
      <c r="H42" s="145"/>
      <c r="I42" s="88" t="str">
        <f t="shared" si="5"/>
        <v xml:space="preserve"> </v>
      </c>
      <c r="J42" s="145"/>
      <c r="K42" s="88" t="str">
        <f t="shared" si="6"/>
        <v xml:space="preserve"> </v>
      </c>
      <c r="L42" s="89" t="str">
        <f t="shared" si="7"/>
        <v xml:space="preserve"> </v>
      </c>
      <c r="M42" s="149"/>
      <c r="N42" s="82"/>
      <c r="O42" s="83"/>
      <c r="P42" s="83"/>
    </row>
    <row r="43" spans="1:16" s="1" customFormat="1" ht="24" customHeight="1">
      <c r="A43" s="453"/>
      <c r="B43" s="454"/>
      <c r="C43" s="143"/>
      <c r="D43" s="143"/>
      <c r="E43" s="144"/>
      <c r="F43" s="145"/>
      <c r="G43" s="88" t="str">
        <f t="shared" si="4"/>
        <v xml:space="preserve"> </v>
      </c>
      <c r="H43" s="145"/>
      <c r="I43" s="88" t="str">
        <f t="shared" si="5"/>
        <v xml:space="preserve"> </v>
      </c>
      <c r="J43" s="145"/>
      <c r="K43" s="88" t="str">
        <f t="shared" si="6"/>
        <v xml:space="preserve"> </v>
      </c>
      <c r="L43" s="89" t="str">
        <f t="shared" si="7"/>
        <v xml:space="preserve"> </v>
      </c>
      <c r="M43" s="149"/>
      <c r="N43" s="82"/>
      <c r="O43" s="83"/>
      <c r="P43" s="83"/>
    </row>
    <row r="44" spans="1:16" s="1" customFormat="1" ht="24" customHeight="1">
      <c r="A44" s="453"/>
      <c r="B44" s="454"/>
      <c r="C44" s="143"/>
      <c r="D44" s="143"/>
      <c r="E44" s="144"/>
      <c r="F44" s="145"/>
      <c r="G44" s="88" t="str">
        <f t="shared" si="4"/>
        <v xml:space="preserve"> </v>
      </c>
      <c r="H44" s="145"/>
      <c r="I44" s="88" t="str">
        <f t="shared" si="5"/>
        <v xml:space="preserve"> </v>
      </c>
      <c r="J44" s="145"/>
      <c r="K44" s="88" t="str">
        <f t="shared" si="6"/>
        <v xml:space="preserve"> </v>
      </c>
      <c r="L44" s="89" t="str">
        <f t="shared" si="7"/>
        <v xml:space="preserve"> </v>
      </c>
      <c r="M44" s="149"/>
      <c r="N44" s="82"/>
      <c r="O44" s="83"/>
      <c r="P44" s="83"/>
    </row>
    <row r="45" spans="1:16" s="1" customFormat="1" ht="24" customHeight="1">
      <c r="A45" s="455"/>
      <c r="B45" s="456"/>
      <c r="C45" s="143"/>
      <c r="D45" s="143"/>
      <c r="E45" s="144"/>
      <c r="F45" s="145"/>
      <c r="G45" s="88" t="str">
        <f t="shared" si="4"/>
        <v xml:space="preserve"> </v>
      </c>
      <c r="H45" s="145"/>
      <c r="I45" s="88" t="str">
        <f t="shared" si="5"/>
        <v xml:space="preserve"> </v>
      </c>
      <c r="J45" s="145"/>
      <c r="K45" s="88" t="str">
        <f t="shared" si="6"/>
        <v xml:space="preserve"> </v>
      </c>
      <c r="L45" s="89" t="str">
        <f t="shared" si="7"/>
        <v xml:space="preserve"> </v>
      </c>
      <c r="M45" s="149"/>
      <c r="N45" s="82"/>
      <c r="O45" s="83"/>
      <c r="P45" s="83"/>
    </row>
    <row r="46" spans="1:16" s="1" customFormat="1" ht="24" customHeight="1">
      <c r="A46" s="453"/>
      <c r="B46" s="454"/>
      <c r="C46" s="143"/>
      <c r="D46" s="143"/>
      <c r="E46" s="144"/>
      <c r="F46" s="145"/>
      <c r="G46" s="88" t="str">
        <f t="shared" si="4"/>
        <v xml:space="preserve"> </v>
      </c>
      <c r="H46" s="145"/>
      <c r="I46" s="88" t="str">
        <f t="shared" si="5"/>
        <v xml:space="preserve"> </v>
      </c>
      <c r="J46" s="145"/>
      <c r="K46" s="88" t="str">
        <f t="shared" si="6"/>
        <v xml:space="preserve"> </v>
      </c>
      <c r="L46" s="89" t="str">
        <f t="shared" si="7"/>
        <v xml:space="preserve"> </v>
      </c>
      <c r="M46" s="149"/>
      <c r="N46" s="82"/>
      <c r="O46" s="83"/>
      <c r="P46" s="83"/>
    </row>
    <row r="47" spans="1:16" s="1" customFormat="1" ht="24" customHeight="1">
      <c r="A47" s="453"/>
      <c r="B47" s="454"/>
      <c r="C47" s="143"/>
      <c r="D47" s="143"/>
      <c r="E47" s="144"/>
      <c r="F47" s="145"/>
      <c r="G47" s="88" t="str">
        <f>IF(H47=0," ",H47/F47)</f>
        <v xml:space="preserve"> </v>
      </c>
      <c r="H47" s="145"/>
      <c r="I47" s="88" t="str">
        <f>IF(J47=0," ",J47/F47)</f>
        <v xml:space="preserve"> </v>
      </c>
      <c r="J47" s="145"/>
      <c r="K47" s="88" t="str">
        <f>IF(L47=" "," ",L47/F47)</f>
        <v xml:space="preserve"> </v>
      </c>
      <c r="L47" s="89" t="str">
        <f>IF(H47=0," ",H47-J47)</f>
        <v xml:space="preserve"> </v>
      </c>
      <c r="M47" s="149"/>
      <c r="N47" s="82"/>
      <c r="O47" s="83"/>
      <c r="P47" s="83"/>
    </row>
    <row r="48" spans="1:16" s="1" customFormat="1" ht="24" customHeight="1">
      <c r="A48" s="457"/>
      <c r="B48" s="458"/>
      <c r="C48" s="146"/>
      <c r="D48" s="146"/>
      <c r="E48" s="147"/>
      <c r="F48" s="148"/>
      <c r="G48" s="91" t="str">
        <f>IF(H48=0," ",H48/F48)</f>
        <v xml:space="preserve"> </v>
      </c>
      <c r="H48" s="148"/>
      <c r="I48" s="91" t="str">
        <f>IF(J48=0," ",J48/F48)</f>
        <v xml:space="preserve"> </v>
      </c>
      <c r="J48" s="148"/>
      <c r="K48" s="91" t="str">
        <f>IF(L48=" "," ",L48/F48)</f>
        <v xml:space="preserve"> </v>
      </c>
      <c r="L48" s="92" t="str">
        <f>IF(H48=0," ",H48-J48)</f>
        <v xml:space="preserve"> </v>
      </c>
      <c r="M48" s="150"/>
      <c r="N48" s="82"/>
      <c r="O48" s="83"/>
      <c r="P48" s="83"/>
    </row>
    <row r="49" spans="1:16" s="1" customFormat="1" ht="24" customHeight="1">
      <c r="A49" s="242" t="s">
        <v>99</v>
      </c>
      <c r="B49" s="243"/>
      <c r="C49" s="93"/>
      <c r="D49" s="93"/>
      <c r="E49" s="94"/>
      <c r="F49" s="95">
        <f>SUM(F31:F48)</f>
        <v>0</v>
      </c>
      <c r="G49" s="96" t="str">
        <f>IF(H49=0," ",H49/F49)</f>
        <v xml:space="preserve"> </v>
      </c>
      <c r="H49" s="95">
        <f>SUM(H31:H48)</f>
        <v>0</v>
      </c>
      <c r="I49" s="96" t="str">
        <f>IF(J49=0," ",J49/F49)</f>
        <v xml:space="preserve"> </v>
      </c>
      <c r="J49" s="95">
        <f>SUM(J31:J48)</f>
        <v>0</v>
      </c>
      <c r="K49" s="96" t="str">
        <f>IF(L49=0," ",L49/F49)</f>
        <v xml:space="preserve"> </v>
      </c>
      <c r="L49" s="95">
        <f>SUM(L31:L48)</f>
        <v>0</v>
      </c>
      <c r="M49" s="97"/>
      <c r="N49" s="82"/>
      <c r="O49" s="83"/>
      <c r="P49" s="129"/>
    </row>
    <row r="50" spans="1:16" s="1" customFormat="1" ht="24" customHeight="1">
      <c r="A50" s="242" t="s">
        <v>100</v>
      </c>
      <c r="B50" s="243"/>
      <c r="C50" s="93"/>
      <c r="D50" s="93"/>
      <c r="E50" s="94"/>
      <c r="F50" s="95">
        <f>+F49+F25</f>
        <v>10000000</v>
      </c>
      <c r="G50" s="96">
        <f t="shared" si="4"/>
        <v>0.2</v>
      </c>
      <c r="H50" s="95">
        <f>+H49+H25</f>
        <v>2000000</v>
      </c>
      <c r="I50" s="96" t="str">
        <f t="shared" si="5"/>
        <v xml:space="preserve"> </v>
      </c>
      <c r="J50" s="95">
        <f>+J49+J25</f>
        <v>0</v>
      </c>
      <c r="K50" s="96">
        <f>IF(L50=0," ",L50/F50)</f>
        <v>0.2</v>
      </c>
      <c r="L50" s="95">
        <f>+L49+L25</f>
        <v>2000000</v>
      </c>
      <c r="M50" s="97"/>
      <c r="N50" s="82"/>
      <c r="O50" s="83"/>
      <c r="P50" s="83"/>
    </row>
    <row r="51" spans="1:16" ht="35.1" customHeight="1">
      <c r="A51" s="260" t="str">
        <f>A1</f>
        <v>出来高調書</v>
      </c>
      <c r="B51" s="260"/>
      <c r="C51" s="260"/>
      <c r="D51" s="260"/>
      <c r="E51" s="260"/>
      <c r="F51" s="260"/>
      <c r="G51" s="260"/>
      <c r="H51" s="260"/>
      <c r="I51" s="260"/>
      <c r="J51" s="260"/>
      <c r="K51" s="260"/>
      <c r="L51" s="260"/>
      <c r="M51" s="260"/>
    </row>
    <row r="52" spans="1:16" s="1" customFormat="1" ht="24" customHeight="1">
      <c r="A52" s="261" t="s">
        <v>87</v>
      </c>
      <c r="B52" s="249" t="str">
        <f>IF(B2=0," ",B2)</f>
        <v>㈱アペックエンジニアリング</v>
      </c>
      <c r="C52" s="249"/>
      <c r="D52" s="249"/>
      <c r="E52" s="264" t="s">
        <v>88</v>
      </c>
      <c r="F52" s="249" t="str">
        <f>IF(F2=0," ",F2)</f>
        <v>アペック本社ビル新築工事</v>
      </c>
      <c r="G52" s="249"/>
      <c r="H52" s="249"/>
      <c r="I52" s="81" t="s">
        <v>89</v>
      </c>
      <c r="J52" s="266">
        <f>IF(J2=0," ",J2)</f>
        <v>43647</v>
      </c>
      <c r="K52" s="266"/>
      <c r="L52" s="267" t="str">
        <f>IF(L27=0," ",L27)</f>
        <v xml:space="preserve"> </v>
      </c>
      <c r="M52" s="269">
        <v>3</v>
      </c>
      <c r="N52" s="82"/>
      <c r="O52" s="83"/>
      <c r="P52" s="83"/>
    </row>
    <row r="53" spans="1:16" s="1" customFormat="1" ht="24" customHeight="1">
      <c r="A53" s="262"/>
      <c r="B53" s="263"/>
      <c r="C53" s="263"/>
      <c r="D53" s="263"/>
      <c r="E53" s="265"/>
      <c r="F53" s="263"/>
      <c r="G53" s="263"/>
      <c r="H53" s="263"/>
      <c r="I53" s="81" t="s">
        <v>90</v>
      </c>
      <c r="J53" s="248">
        <f>IF(J3=0," ",J3)</f>
        <v>43982</v>
      </c>
      <c r="K53" s="248"/>
      <c r="L53" s="268"/>
      <c r="M53" s="270"/>
      <c r="N53" s="82"/>
      <c r="O53" s="249"/>
      <c r="P53" s="249"/>
    </row>
    <row r="54" spans="1:16" s="1" customFormat="1" ht="24" customHeight="1">
      <c r="A54" s="250" t="s">
        <v>91</v>
      </c>
      <c r="B54" s="251"/>
      <c r="C54" s="254" t="s">
        <v>150</v>
      </c>
      <c r="D54" s="255"/>
      <c r="E54" s="255"/>
      <c r="F54" s="256"/>
      <c r="G54" s="257" t="s">
        <v>12</v>
      </c>
      <c r="H54" s="257"/>
      <c r="I54" s="257" t="s">
        <v>149</v>
      </c>
      <c r="J54" s="257"/>
      <c r="K54" s="257" t="s">
        <v>148</v>
      </c>
      <c r="L54" s="257"/>
      <c r="M54" s="258" t="s">
        <v>92</v>
      </c>
      <c r="N54" s="82"/>
      <c r="O54" s="249"/>
      <c r="P54" s="249"/>
    </row>
    <row r="55" spans="1:16" s="1" customFormat="1" ht="24" customHeight="1">
      <c r="A55" s="252"/>
      <c r="B55" s="253"/>
      <c r="C55" s="84" t="s">
        <v>93</v>
      </c>
      <c r="D55" s="84" t="s">
        <v>94</v>
      </c>
      <c r="E55" s="85" t="s">
        <v>95</v>
      </c>
      <c r="F55" s="86" t="s">
        <v>96</v>
      </c>
      <c r="G55" s="87" t="s">
        <v>97</v>
      </c>
      <c r="H55" s="86" t="s">
        <v>96</v>
      </c>
      <c r="I55" s="87" t="s">
        <v>97</v>
      </c>
      <c r="J55" s="86" t="s">
        <v>96</v>
      </c>
      <c r="K55" s="87" t="s">
        <v>97</v>
      </c>
      <c r="L55" s="86" t="s">
        <v>96</v>
      </c>
      <c r="M55" s="259"/>
      <c r="N55" s="82"/>
      <c r="O55" s="83"/>
      <c r="P55" s="83"/>
    </row>
    <row r="56" spans="1:16" s="1" customFormat="1" ht="24" customHeight="1">
      <c r="A56" s="453"/>
      <c r="B56" s="454"/>
      <c r="C56" s="143"/>
      <c r="D56" s="143"/>
      <c r="E56" s="144"/>
      <c r="F56" s="145"/>
      <c r="G56" s="88" t="str">
        <f t="shared" ref="G56:G72" si="8">IF(H56=0," ",H56/F56)</f>
        <v xml:space="preserve"> </v>
      </c>
      <c r="H56" s="145"/>
      <c r="I56" s="88" t="str">
        <f t="shared" ref="I56:I72" si="9">IF(J56=0," ",J56/F56)</f>
        <v xml:space="preserve"> </v>
      </c>
      <c r="J56" s="145"/>
      <c r="K56" s="88" t="str">
        <f t="shared" ref="K56:K72" si="10">IF(L56=" "," ",L56/F56)</f>
        <v xml:space="preserve"> </v>
      </c>
      <c r="L56" s="89" t="str">
        <f t="shared" ref="L56:L72" si="11">IF(H56=0," ",H56-J56)</f>
        <v xml:space="preserve"> </v>
      </c>
      <c r="M56" s="149"/>
      <c r="N56" s="82"/>
      <c r="O56" s="83"/>
      <c r="P56" s="83"/>
    </row>
    <row r="57" spans="1:16" s="1" customFormat="1" ht="24" customHeight="1">
      <c r="A57" s="453"/>
      <c r="B57" s="454"/>
      <c r="C57" s="143"/>
      <c r="D57" s="143"/>
      <c r="E57" s="144"/>
      <c r="F57" s="145"/>
      <c r="G57" s="88" t="str">
        <f t="shared" si="8"/>
        <v xml:space="preserve"> </v>
      </c>
      <c r="H57" s="145"/>
      <c r="I57" s="88" t="str">
        <f t="shared" si="9"/>
        <v xml:space="preserve"> </v>
      </c>
      <c r="J57" s="145"/>
      <c r="K57" s="88" t="str">
        <f t="shared" si="10"/>
        <v xml:space="preserve"> </v>
      </c>
      <c r="L57" s="89" t="str">
        <f t="shared" si="11"/>
        <v xml:space="preserve"> </v>
      </c>
      <c r="M57" s="149"/>
      <c r="N57" s="82"/>
      <c r="O57" s="83"/>
      <c r="P57" s="83"/>
    </row>
    <row r="58" spans="1:16" s="1" customFormat="1" ht="24" customHeight="1">
      <c r="A58" s="453"/>
      <c r="B58" s="454"/>
      <c r="C58" s="143"/>
      <c r="D58" s="143"/>
      <c r="E58" s="144"/>
      <c r="F58" s="145"/>
      <c r="G58" s="88" t="str">
        <f t="shared" si="8"/>
        <v xml:space="preserve"> </v>
      </c>
      <c r="H58" s="145"/>
      <c r="I58" s="88" t="str">
        <f t="shared" si="9"/>
        <v xml:space="preserve"> </v>
      </c>
      <c r="J58" s="145"/>
      <c r="K58" s="88" t="str">
        <f t="shared" si="10"/>
        <v xml:space="preserve"> </v>
      </c>
      <c r="L58" s="89" t="str">
        <f t="shared" si="11"/>
        <v xml:space="preserve"> </v>
      </c>
      <c r="M58" s="149"/>
      <c r="N58" s="82"/>
      <c r="O58" s="83"/>
      <c r="P58" s="83"/>
    </row>
    <row r="59" spans="1:16" s="1" customFormat="1" ht="24" customHeight="1">
      <c r="A59" s="453"/>
      <c r="B59" s="454"/>
      <c r="C59" s="143"/>
      <c r="D59" s="143"/>
      <c r="E59" s="144"/>
      <c r="F59" s="145"/>
      <c r="G59" s="88" t="str">
        <f t="shared" si="8"/>
        <v xml:space="preserve"> </v>
      </c>
      <c r="H59" s="145"/>
      <c r="I59" s="88" t="str">
        <f t="shared" si="9"/>
        <v xml:space="preserve"> </v>
      </c>
      <c r="J59" s="145"/>
      <c r="K59" s="88" t="str">
        <f t="shared" si="10"/>
        <v xml:space="preserve"> </v>
      </c>
      <c r="L59" s="90" t="str">
        <f t="shared" si="11"/>
        <v xml:space="preserve"> </v>
      </c>
      <c r="M59" s="149"/>
      <c r="N59" s="82"/>
      <c r="O59" s="83"/>
      <c r="P59" s="83"/>
    </row>
    <row r="60" spans="1:16" s="1" customFormat="1" ht="24" customHeight="1">
      <c r="A60" s="453"/>
      <c r="B60" s="454"/>
      <c r="C60" s="143"/>
      <c r="D60" s="143"/>
      <c r="E60" s="144"/>
      <c r="F60" s="145"/>
      <c r="G60" s="88" t="str">
        <f t="shared" si="8"/>
        <v xml:space="preserve"> </v>
      </c>
      <c r="H60" s="145"/>
      <c r="I60" s="88" t="str">
        <f t="shared" si="9"/>
        <v xml:space="preserve"> </v>
      </c>
      <c r="J60" s="145"/>
      <c r="K60" s="88" t="str">
        <f t="shared" si="10"/>
        <v xml:space="preserve"> </v>
      </c>
      <c r="L60" s="89" t="str">
        <f t="shared" si="11"/>
        <v xml:space="preserve"> </v>
      </c>
      <c r="M60" s="149"/>
      <c r="N60" s="82"/>
      <c r="O60" s="83"/>
      <c r="P60" s="83"/>
    </row>
    <row r="61" spans="1:16" s="1" customFormat="1" ht="24" customHeight="1">
      <c r="A61" s="453"/>
      <c r="B61" s="454"/>
      <c r="C61" s="143"/>
      <c r="D61" s="143"/>
      <c r="E61" s="144"/>
      <c r="F61" s="145"/>
      <c r="G61" s="88" t="str">
        <f t="shared" si="8"/>
        <v xml:space="preserve"> </v>
      </c>
      <c r="H61" s="145"/>
      <c r="I61" s="88" t="str">
        <f t="shared" si="9"/>
        <v xml:space="preserve"> </v>
      </c>
      <c r="J61" s="145"/>
      <c r="K61" s="88" t="str">
        <f t="shared" si="10"/>
        <v xml:space="preserve"> </v>
      </c>
      <c r="L61" s="89" t="str">
        <f t="shared" si="11"/>
        <v xml:space="preserve"> </v>
      </c>
      <c r="M61" s="149"/>
      <c r="N61" s="82"/>
      <c r="O61" s="83"/>
      <c r="P61" s="83"/>
    </row>
    <row r="62" spans="1:16" s="1" customFormat="1" ht="24" customHeight="1">
      <c r="A62" s="453"/>
      <c r="B62" s="454"/>
      <c r="C62" s="143"/>
      <c r="D62" s="143"/>
      <c r="E62" s="144"/>
      <c r="F62" s="145"/>
      <c r="G62" s="88" t="str">
        <f t="shared" si="8"/>
        <v xml:space="preserve"> </v>
      </c>
      <c r="H62" s="145"/>
      <c r="I62" s="88" t="str">
        <f t="shared" si="9"/>
        <v xml:space="preserve"> </v>
      </c>
      <c r="J62" s="145"/>
      <c r="K62" s="88" t="str">
        <f t="shared" si="10"/>
        <v xml:space="preserve"> </v>
      </c>
      <c r="L62" s="89" t="str">
        <f t="shared" si="11"/>
        <v xml:space="preserve"> </v>
      </c>
      <c r="M62" s="149"/>
      <c r="N62" s="82"/>
      <c r="O62" s="83"/>
      <c r="P62" s="83"/>
    </row>
    <row r="63" spans="1:16" s="1" customFormat="1" ht="24" customHeight="1">
      <c r="A63" s="453"/>
      <c r="B63" s="454"/>
      <c r="C63" s="143"/>
      <c r="D63" s="143"/>
      <c r="E63" s="144"/>
      <c r="F63" s="145"/>
      <c r="G63" s="88" t="str">
        <f t="shared" si="8"/>
        <v xml:space="preserve"> </v>
      </c>
      <c r="H63" s="145"/>
      <c r="I63" s="88" t="str">
        <f t="shared" si="9"/>
        <v xml:space="preserve"> </v>
      </c>
      <c r="J63" s="145"/>
      <c r="K63" s="88" t="str">
        <f t="shared" si="10"/>
        <v xml:space="preserve"> </v>
      </c>
      <c r="L63" s="89" t="str">
        <f t="shared" si="11"/>
        <v xml:space="preserve"> </v>
      </c>
      <c r="M63" s="149"/>
      <c r="N63" s="82"/>
      <c r="O63" s="83"/>
      <c r="P63" s="83"/>
    </row>
    <row r="64" spans="1:16" s="1" customFormat="1" ht="24" customHeight="1">
      <c r="A64" s="453"/>
      <c r="B64" s="454"/>
      <c r="C64" s="143"/>
      <c r="D64" s="143"/>
      <c r="E64" s="144"/>
      <c r="F64" s="145"/>
      <c r="G64" s="88" t="str">
        <f t="shared" si="8"/>
        <v xml:space="preserve"> </v>
      </c>
      <c r="H64" s="145"/>
      <c r="I64" s="88" t="str">
        <f t="shared" si="9"/>
        <v xml:space="preserve"> </v>
      </c>
      <c r="J64" s="145"/>
      <c r="K64" s="88" t="str">
        <f t="shared" si="10"/>
        <v xml:space="preserve"> </v>
      </c>
      <c r="L64" s="89" t="str">
        <f t="shared" si="11"/>
        <v xml:space="preserve"> </v>
      </c>
      <c r="M64" s="149"/>
      <c r="N64" s="82"/>
      <c r="O64" s="83"/>
      <c r="P64" s="83"/>
    </row>
    <row r="65" spans="1:16" s="1" customFormat="1" ht="24" customHeight="1">
      <c r="A65" s="453"/>
      <c r="B65" s="454"/>
      <c r="C65" s="143"/>
      <c r="D65" s="143"/>
      <c r="E65" s="144"/>
      <c r="F65" s="145"/>
      <c r="G65" s="88" t="str">
        <f t="shared" si="8"/>
        <v xml:space="preserve"> </v>
      </c>
      <c r="H65" s="145"/>
      <c r="I65" s="88" t="str">
        <f t="shared" si="9"/>
        <v xml:space="preserve"> </v>
      </c>
      <c r="J65" s="145"/>
      <c r="K65" s="88" t="str">
        <f t="shared" si="10"/>
        <v xml:space="preserve"> </v>
      </c>
      <c r="L65" s="89" t="str">
        <f t="shared" si="11"/>
        <v xml:space="preserve"> </v>
      </c>
      <c r="M65" s="149"/>
      <c r="N65" s="82"/>
      <c r="O65" s="83"/>
      <c r="P65" s="83"/>
    </row>
    <row r="66" spans="1:16" s="1" customFormat="1" ht="24" customHeight="1">
      <c r="A66" s="453"/>
      <c r="B66" s="454"/>
      <c r="C66" s="143"/>
      <c r="D66" s="143"/>
      <c r="E66" s="144"/>
      <c r="F66" s="145"/>
      <c r="G66" s="88" t="str">
        <f t="shared" si="8"/>
        <v xml:space="preserve"> </v>
      </c>
      <c r="H66" s="145"/>
      <c r="I66" s="88" t="str">
        <f t="shared" si="9"/>
        <v xml:space="preserve"> </v>
      </c>
      <c r="J66" s="145"/>
      <c r="K66" s="88" t="str">
        <f t="shared" si="10"/>
        <v xml:space="preserve"> </v>
      </c>
      <c r="L66" s="89" t="str">
        <f t="shared" si="11"/>
        <v xml:space="preserve"> </v>
      </c>
      <c r="M66" s="149"/>
      <c r="N66" s="82"/>
      <c r="O66" s="83"/>
      <c r="P66" s="83"/>
    </row>
    <row r="67" spans="1:16" s="1" customFormat="1" ht="24" customHeight="1">
      <c r="A67" s="453"/>
      <c r="B67" s="454"/>
      <c r="C67" s="143"/>
      <c r="D67" s="143"/>
      <c r="E67" s="144"/>
      <c r="F67" s="145"/>
      <c r="G67" s="88" t="str">
        <f t="shared" si="8"/>
        <v xml:space="preserve"> </v>
      </c>
      <c r="H67" s="145"/>
      <c r="I67" s="88" t="str">
        <f t="shared" si="9"/>
        <v xml:space="preserve"> </v>
      </c>
      <c r="J67" s="145"/>
      <c r="K67" s="88" t="str">
        <f t="shared" si="10"/>
        <v xml:space="preserve"> </v>
      </c>
      <c r="L67" s="89" t="str">
        <f t="shared" si="11"/>
        <v xml:space="preserve"> </v>
      </c>
      <c r="M67" s="149"/>
      <c r="N67" s="82"/>
      <c r="O67" s="83"/>
      <c r="P67" s="83"/>
    </row>
    <row r="68" spans="1:16" s="1" customFormat="1" ht="24" customHeight="1">
      <c r="A68" s="453"/>
      <c r="B68" s="454"/>
      <c r="C68" s="143"/>
      <c r="D68" s="143"/>
      <c r="E68" s="144"/>
      <c r="F68" s="145"/>
      <c r="G68" s="88" t="str">
        <f t="shared" si="8"/>
        <v xml:space="preserve"> </v>
      </c>
      <c r="H68" s="145"/>
      <c r="I68" s="88" t="str">
        <f t="shared" si="9"/>
        <v xml:space="preserve"> </v>
      </c>
      <c r="J68" s="145"/>
      <c r="K68" s="88" t="str">
        <f t="shared" si="10"/>
        <v xml:space="preserve"> </v>
      </c>
      <c r="L68" s="89" t="str">
        <f t="shared" si="11"/>
        <v xml:space="preserve"> </v>
      </c>
      <c r="M68" s="149"/>
      <c r="N68" s="82"/>
      <c r="O68" s="83"/>
      <c r="P68" s="83"/>
    </row>
    <row r="69" spans="1:16" s="1" customFormat="1" ht="24" customHeight="1">
      <c r="A69" s="453"/>
      <c r="B69" s="454"/>
      <c r="C69" s="143"/>
      <c r="D69" s="143"/>
      <c r="E69" s="144"/>
      <c r="F69" s="145"/>
      <c r="G69" s="88" t="str">
        <f t="shared" si="8"/>
        <v xml:space="preserve"> </v>
      </c>
      <c r="H69" s="145"/>
      <c r="I69" s="88" t="str">
        <f t="shared" si="9"/>
        <v xml:space="preserve"> </v>
      </c>
      <c r="J69" s="145"/>
      <c r="K69" s="88" t="str">
        <f t="shared" si="10"/>
        <v xml:space="preserve"> </v>
      </c>
      <c r="L69" s="89" t="str">
        <f t="shared" si="11"/>
        <v xml:space="preserve"> </v>
      </c>
      <c r="M69" s="149"/>
      <c r="N69" s="82"/>
      <c r="O69" s="83"/>
      <c r="P69" s="83"/>
    </row>
    <row r="70" spans="1:16" s="1" customFormat="1" ht="24" customHeight="1">
      <c r="A70" s="455"/>
      <c r="B70" s="456"/>
      <c r="C70" s="143"/>
      <c r="D70" s="143"/>
      <c r="E70" s="144"/>
      <c r="F70" s="145"/>
      <c r="G70" s="88" t="str">
        <f t="shared" si="8"/>
        <v xml:space="preserve"> </v>
      </c>
      <c r="H70" s="145"/>
      <c r="I70" s="88" t="str">
        <f t="shared" si="9"/>
        <v xml:space="preserve"> </v>
      </c>
      <c r="J70" s="145"/>
      <c r="K70" s="88" t="str">
        <f t="shared" si="10"/>
        <v xml:space="preserve"> </v>
      </c>
      <c r="L70" s="89" t="str">
        <f t="shared" si="11"/>
        <v xml:space="preserve"> </v>
      </c>
      <c r="M70" s="149"/>
      <c r="N70" s="82"/>
      <c r="O70" s="83"/>
      <c r="P70" s="83"/>
    </row>
    <row r="71" spans="1:16" s="1" customFormat="1" ht="24" customHeight="1">
      <c r="A71" s="453"/>
      <c r="B71" s="454"/>
      <c r="C71" s="143"/>
      <c r="D71" s="143"/>
      <c r="E71" s="144"/>
      <c r="F71" s="145"/>
      <c r="G71" s="88" t="str">
        <f t="shared" si="8"/>
        <v xml:space="preserve"> </v>
      </c>
      <c r="H71" s="145"/>
      <c r="I71" s="88" t="str">
        <f t="shared" si="9"/>
        <v xml:space="preserve"> </v>
      </c>
      <c r="J71" s="145"/>
      <c r="K71" s="88" t="str">
        <f t="shared" si="10"/>
        <v xml:space="preserve"> </v>
      </c>
      <c r="L71" s="89" t="str">
        <f t="shared" si="11"/>
        <v xml:space="preserve"> </v>
      </c>
      <c r="M71" s="149"/>
      <c r="N71" s="82"/>
      <c r="O71" s="83"/>
      <c r="P71" s="83"/>
    </row>
    <row r="72" spans="1:16" s="1" customFormat="1" ht="24" customHeight="1">
      <c r="A72" s="453"/>
      <c r="B72" s="454"/>
      <c r="C72" s="143"/>
      <c r="D72" s="143"/>
      <c r="E72" s="144"/>
      <c r="F72" s="145"/>
      <c r="G72" s="88" t="str">
        <f t="shared" si="8"/>
        <v xml:space="preserve"> </v>
      </c>
      <c r="H72" s="145"/>
      <c r="I72" s="88" t="str">
        <f t="shared" si="9"/>
        <v xml:space="preserve"> </v>
      </c>
      <c r="J72" s="145"/>
      <c r="K72" s="88" t="str">
        <f t="shared" si="10"/>
        <v xml:space="preserve"> </v>
      </c>
      <c r="L72" s="89" t="str">
        <f t="shared" si="11"/>
        <v xml:space="preserve"> </v>
      </c>
      <c r="M72" s="149"/>
      <c r="N72" s="82"/>
      <c r="O72" s="83"/>
      <c r="P72" s="83"/>
    </row>
    <row r="73" spans="1:16" s="1" customFormat="1" ht="24" customHeight="1">
      <c r="A73" s="453"/>
      <c r="B73" s="454"/>
      <c r="C73" s="143"/>
      <c r="D73" s="143"/>
      <c r="E73" s="144"/>
      <c r="F73" s="145"/>
      <c r="G73" s="88" t="str">
        <f>IF(H73=0," ",H73/F73)</f>
        <v xml:space="preserve"> </v>
      </c>
      <c r="H73" s="145"/>
      <c r="I73" s="88" t="str">
        <f>IF(J73=0," ",J73/F73)</f>
        <v xml:space="preserve"> </v>
      </c>
      <c r="J73" s="145"/>
      <c r="K73" s="88" t="str">
        <f>IF(L73=" "," ",L73/F73)</f>
        <v xml:space="preserve"> </v>
      </c>
      <c r="L73" s="89" t="str">
        <f>IF(H73=0," ",H73-J73)</f>
        <v xml:space="preserve"> </v>
      </c>
      <c r="M73" s="149"/>
      <c r="N73" s="82"/>
      <c r="O73" s="83"/>
      <c r="P73" s="83"/>
    </row>
    <row r="74" spans="1:16" s="1" customFormat="1" ht="24" customHeight="1">
      <c r="A74" s="242" t="s">
        <v>99</v>
      </c>
      <c r="B74" s="243"/>
      <c r="C74" s="93"/>
      <c r="D74" s="93"/>
      <c r="E74" s="94"/>
      <c r="F74" s="95">
        <f>SUM(F56:F73)</f>
        <v>0</v>
      </c>
      <c r="G74" s="96" t="str">
        <f>IF(H74=0," ",H74/F74)</f>
        <v xml:space="preserve"> </v>
      </c>
      <c r="H74" s="95">
        <f>SUM(H56:H73)</f>
        <v>0</v>
      </c>
      <c r="I74" s="96" t="str">
        <f>IF(J74=0," ",J74/F74)</f>
        <v xml:space="preserve"> </v>
      </c>
      <c r="J74" s="95">
        <f>SUM(J56:J73)</f>
        <v>0</v>
      </c>
      <c r="K74" s="96" t="str">
        <f>IF(L74=0," ",L74/F74)</f>
        <v xml:space="preserve"> </v>
      </c>
      <c r="L74" s="95">
        <f>SUM(L56:L73)</f>
        <v>0</v>
      </c>
      <c r="M74" s="97"/>
      <c r="N74" s="82"/>
      <c r="O74" s="83"/>
      <c r="P74" s="83"/>
    </row>
    <row r="75" spans="1:16" s="1" customFormat="1" ht="24" customHeight="1">
      <c r="A75" s="242" t="s">
        <v>100</v>
      </c>
      <c r="B75" s="243"/>
      <c r="C75" s="93"/>
      <c r="D75" s="93"/>
      <c r="E75" s="94"/>
      <c r="F75" s="95">
        <f>+F74+F50</f>
        <v>10000000</v>
      </c>
      <c r="G75" s="96">
        <f>IF(H75=0," ",H75/F75)</f>
        <v>0.2</v>
      </c>
      <c r="H75" s="95">
        <f>+H74+H50</f>
        <v>2000000</v>
      </c>
      <c r="I75" s="96" t="str">
        <f>IF(J75=0," ",J75/F75)</f>
        <v xml:space="preserve"> </v>
      </c>
      <c r="J75" s="95">
        <f>+J74+J50</f>
        <v>0</v>
      </c>
      <c r="K75" s="96">
        <f>IF(L75=0," ",L75/F75)</f>
        <v>0.2</v>
      </c>
      <c r="L75" s="95">
        <f>+L74+L50</f>
        <v>2000000</v>
      </c>
      <c r="M75" s="97"/>
      <c r="N75" s="82"/>
      <c r="O75" s="83"/>
      <c r="P75" s="83"/>
    </row>
  </sheetData>
  <sheetProtection selectLockedCells="1"/>
  <mergeCells count="107">
    <mergeCell ref="A1:M1"/>
    <mergeCell ref="A2:A3"/>
    <mergeCell ref="B2:D3"/>
    <mergeCell ref="E2:E3"/>
    <mergeCell ref="F2:H3"/>
    <mergeCell ref="J2:K2"/>
    <mergeCell ref="L2:L3"/>
    <mergeCell ref="M2:M3"/>
    <mergeCell ref="J3:K3"/>
    <mergeCell ref="A6:B6"/>
    <mergeCell ref="A7:B7"/>
    <mergeCell ref="A8:B8"/>
    <mergeCell ref="A9:B9"/>
    <mergeCell ref="A10:B10"/>
    <mergeCell ref="A11:B11"/>
    <mergeCell ref="O3:P4"/>
    <mergeCell ref="A4:B5"/>
    <mergeCell ref="C4:F4"/>
    <mergeCell ref="G4:H4"/>
    <mergeCell ref="I4:J4"/>
    <mergeCell ref="K4:L4"/>
    <mergeCell ref="M4:M5"/>
    <mergeCell ref="A18:B18"/>
    <mergeCell ref="A19:B19"/>
    <mergeCell ref="A20:B20"/>
    <mergeCell ref="A21:B21"/>
    <mergeCell ref="A22:B22"/>
    <mergeCell ref="A23:B23"/>
    <mergeCell ref="A12:B12"/>
    <mergeCell ref="A13:B13"/>
    <mergeCell ref="A14:B14"/>
    <mergeCell ref="A15:B15"/>
    <mergeCell ref="A16:B16"/>
    <mergeCell ref="A17:B17"/>
    <mergeCell ref="J28:K28"/>
    <mergeCell ref="A29:B30"/>
    <mergeCell ref="C29:F29"/>
    <mergeCell ref="G29:H29"/>
    <mergeCell ref="I29:J29"/>
    <mergeCell ref="K29:L29"/>
    <mergeCell ref="A24:B24"/>
    <mergeCell ref="A25:B25"/>
    <mergeCell ref="A26:M26"/>
    <mergeCell ref="A27:A28"/>
    <mergeCell ref="B27:D28"/>
    <mergeCell ref="E27:E28"/>
    <mergeCell ref="F27:H28"/>
    <mergeCell ref="J27:K27"/>
    <mergeCell ref="L27:L28"/>
    <mergeCell ref="M27:M28"/>
    <mergeCell ref="M29:M30"/>
    <mergeCell ref="A31:B31"/>
    <mergeCell ref="A32:B32"/>
    <mergeCell ref="A33:B33"/>
    <mergeCell ref="A34:B34"/>
    <mergeCell ref="A35:B35"/>
    <mergeCell ref="A36:B36"/>
    <mergeCell ref="A49:B49"/>
    <mergeCell ref="A50:B50"/>
    <mergeCell ref="A51:M51"/>
    <mergeCell ref="A43:B43"/>
    <mergeCell ref="A44:B44"/>
    <mergeCell ref="A45:B45"/>
    <mergeCell ref="A46:B46"/>
    <mergeCell ref="A47:B47"/>
    <mergeCell ref="A48:B48"/>
    <mergeCell ref="A37:B37"/>
    <mergeCell ref="A38:B38"/>
    <mergeCell ref="A39:B39"/>
    <mergeCell ref="A40:B40"/>
    <mergeCell ref="A41:B41"/>
    <mergeCell ref="A42:B42"/>
    <mergeCell ref="A58:B58"/>
    <mergeCell ref="A59:B59"/>
    <mergeCell ref="A60:B60"/>
    <mergeCell ref="A61:B61"/>
    <mergeCell ref="J53:K53"/>
    <mergeCell ref="O53:P54"/>
    <mergeCell ref="A54:B55"/>
    <mergeCell ref="C54:F54"/>
    <mergeCell ref="G54:H54"/>
    <mergeCell ref="I54:J54"/>
    <mergeCell ref="K54:L54"/>
    <mergeCell ref="M54:M55"/>
    <mergeCell ref="A52:A53"/>
    <mergeCell ref="B52:D53"/>
    <mergeCell ref="E52:E53"/>
    <mergeCell ref="F52:H53"/>
    <mergeCell ref="J52:K52"/>
    <mergeCell ref="L52:L53"/>
    <mergeCell ref="M52:M53"/>
    <mergeCell ref="A56:B56"/>
    <mergeCell ref="A57:B57"/>
    <mergeCell ref="A74:B74"/>
    <mergeCell ref="A75:B75"/>
    <mergeCell ref="A68:B68"/>
    <mergeCell ref="A69:B69"/>
    <mergeCell ref="A70:B70"/>
    <mergeCell ref="A71:B71"/>
    <mergeCell ref="A72:B72"/>
    <mergeCell ref="A73:B73"/>
    <mergeCell ref="A62:B62"/>
    <mergeCell ref="A63:B63"/>
    <mergeCell ref="A64:B64"/>
    <mergeCell ref="A65:B65"/>
    <mergeCell ref="A66:B66"/>
    <mergeCell ref="A67:B67"/>
  </mergeCells>
  <phoneticPr fontId="3"/>
  <pageMargins left="1.1023622047244095" right="0.78740157480314965" top="0.51181102362204722" bottom="0.59055118110236227" header="0.51181102362204722" footer="0.39370078740157483"/>
  <pageSetup paperSize="9" scale="9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請求書原本</vt:lpstr>
      <vt:lpstr>注文契約分　入力例</vt:lpstr>
      <vt:lpstr>注文契約外　入力例 </vt:lpstr>
      <vt:lpstr>出来高調書(300万円以上の外注取極め時必須）</vt:lpstr>
      <vt:lpstr>注文契約，保留あり保留金請求　記入例</vt:lpstr>
      <vt:lpstr>注文契約，保留なし　記入例</vt:lpstr>
      <vt:lpstr>注文契約(材料)，保留金のみ請求　記入例</vt:lpstr>
      <vt:lpstr>出来高調書記入例</vt:lpstr>
      <vt:lpstr>'出来高調書(300万円以上の外注取極め時必須）'!Print_Area</vt:lpstr>
      <vt:lpstr>出来高調書記入例!Print_Area</vt:lpstr>
      <vt:lpstr>請求書原本!Print_Area</vt:lpstr>
      <vt:lpstr>'注文契約(材料)，保留金のみ請求　記入例'!Print_Area</vt:lpstr>
      <vt:lpstr>'注文契約，保留あり保留金請求　記入例'!Print_Area</vt:lpstr>
      <vt:lpstr>'注文契約，保留なし　記入例'!Print_Area</vt:lpstr>
      <vt:lpstr>'注文契約外　入力例 '!Print_Area</vt:lpstr>
      <vt:lpstr>'注文契約分　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h.yamazaki</cp:lastModifiedBy>
  <cp:lastPrinted>2022-09-28T09:07:19Z</cp:lastPrinted>
  <dcterms:created xsi:type="dcterms:W3CDTF">2018-03-09T07:03:12Z</dcterms:created>
  <dcterms:modified xsi:type="dcterms:W3CDTF">2022-09-30T06:25:36Z</dcterms:modified>
</cp:coreProperties>
</file>